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 by product area" sheetId="6" r:id="rId6"/>
    <sheet name="Breakdown TFA" sheetId="8" r:id="rId7"/>
  </sheets>
  <externalReferences>
    <externalReference r:id="rId8"/>
    <externalReference r:id="rId9"/>
    <externalReference r:id="rId10"/>
  </externalReferences>
  <definedNames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6" hidden="1">#REF!</definedName>
    <definedName name="_1__123Graph_AGRAFICO_7" localSheetId="3" hidden="1">#REF!</definedName>
    <definedName name="_1__123Graph_AGRAFICO_7" hidden="1">#REF!</definedName>
    <definedName name="_10__123Graph_LBL_AGRAFICO_20" localSheetId="6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6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6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6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6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6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6" hidden="1">#REF!</definedName>
    <definedName name="_16__123Graph_XGRAFICO_8" localSheetId="3" hidden="1">#REF!</definedName>
    <definedName name="_16__123Graph_XGRAFICO_8" hidden="1">#REF!</definedName>
    <definedName name="_2__123Graph_AGRAFICO_8" localSheetId="6" hidden="1">#REF!</definedName>
    <definedName name="_2__123Graph_AGRAFICO_8" localSheetId="3" hidden="1">#REF!</definedName>
    <definedName name="_2__123Graph_AGRAFICO_8" hidden="1">#REF!</definedName>
    <definedName name="_3__123Graph_BGRAFICO_20" localSheetId="6" hidden="1">#REF!</definedName>
    <definedName name="_3__123Graph_BGRAFICO_20" localSheetId="3" hidden="1">#REF!</definedName>
    <definedName name="_3__123Graph_BGRAFICO_20" hidden="1">#REF!</definedName>
    <definedName name="_4__123Graph_BGRAFICO_7" localSheetId="6" hidden="1">#REF!</definedName>
    <definedName name="_4__123Graph_BGRAFICO_7" localSheetId="3" hidden="1">#REF!</definedName>
    <definedName name="_4__123Graph_BGRAFICO_7" hidden="1">#REF!</definedName>
    <definedName name="_5__123Graph_BGRAFICO_8" localSheetId="6" hidden="1">#REF!</definedName>
    <definedName name="_5__123Graph_BGRAFICO_8" localSheetId="3" hidden="1">#REF!</definedName>
    <definedName name="_5__123Graph_BGRAFICO_8" hidden="1">#REF!</definedName>
    <definedName name="_6__123Graph_CGRAFICO_20" localSheetId="6" hidden="1">#REF!</definedName>
    <definedName name="_6__123Graph_CGRAFICO_20" localSheetId="3" hidden="1">#REF!</definedName>
    <definedName name="_6__123Graph_CGRAFICO_20" hidden="1">#REF!</definedName>
    <definedName name="_7__123Graph_DGRAFICO_20" localSheetId="6" hidden="1">#REF!</definedName>
    <definedName name="_7__123Graph_DGRAFICO_20" localSheetId="3" hidden="1">#REF!</definedName>
    <definedName name="_7__123Graph_DGRAFICO_20" hidden="1">#REF!</definedName>
    <definedName name="_8__123Graph_EGRAFICO_20" localSheetId="6" hidden="1">#REF!</definedName>
    <definedName name="_8__123Graph_EGRAFICO_20" localSheetId="3" hidden="1">#REF!</definedName>
    <definedName name="_8__123Graph_EGRAFICO_20" hidden="1">#REF!</definedName>
    <definedName name="_9__123Graph_FGRAFICO_20" localSheetId="6" hidden="1">#REF!</definedName>
    <definedName name="_9__123Graph_FGRAFICO_20" localSheetId="3" hidden="1">#REF!</definedName>
    <definedName name="_9__123Graph_FGRAFICO_20" hidden="1">#REF!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6" hidden="1">#REF!</definedName>
    <definedName name="_Fill" localSheetId="3" hidden="1">#REF!</definedName>
    <definedName name="_Fill" hidden="1">#REF!</definedName>
    <definedName name="_Key1" localSheetId="6" hidden="1">#REF!</definedName>
    <definedName name="_Key1" localSheetId="3" hidden="1">#REF!</definedName>
    <definedName name="_Key1" hidden="1">#REF!</definedName>
    <definedName name="_Key2" localSheetId="6" hidden="1">#REF!</definedName>
    <definedName name="_Key2" localSheetId="3" hidden="1">#REF!</definedName>
    <definedName name="_Key2" hidden="1">#REF!</definedName>
    <definedName name="_kG539">#REF!</definedName>
    <definedName name="_Order1" hidden="1">255</definedName>
    <definedName name="_Order2" hidden="1">255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6" hidden="1">#REF!</definedName>
    <definedName name="_Sort" localSheetId="3" hidden="1">#REF!</definedName>
    <definedName name="_Sort" hidden="1">#REF!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6" hidden="1">#REF!</definedName>
    <definedName name="BLPH1" localSheetId="3" hidden="1">#REF!</definedName>
    <definedName name="BLPH1" hidden="1">#REF!</definedName>
    <definedName name="BLPH10" localSheetId="6" hidden="1">#REF!</definedName>
    <definedName name="BLPH10" localSheetId="3" hidden="1">#REF!</definedName>
    <definedName name="BLPH10" hidden="1">#REF!</definedName>
    <definedName name="BLPH100" localSheetId="6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6" hidden="1">#REF!</definedName>
    <definedName name="BLPH11" localSheetId="3" hidden="1">#REF!</definedName>
    <definedName name="BLPH11" hidden="1">#REF!</definedName>
    <definedName name="BLPH12" localSheetId="6" hidden="1">#REF!</definedName>
    <definedName name="BLPH12" localSheetId="3" hidden="1">#REF!</definedName>
    <definedName name="BLPH12" hidden="1">#REF!</definedName>
    <definedName name="BLPH13" localSheetId="6" hidden="1">#REF!</definedName>
    <definedName name="BLPH13" localSheetId="3" hidden="1">#REF!</definedName>
    <definedName name="BLPH13" hidden="1">#REF!</definedName>
    <definedName name="BLPH14" localSheetId="6" hidden="1">#REF!</definedName>
    <definedName name="BLPH14" localSheetId="3" hidden="1">#REF!</definedName>
    <definedName name="BLPH14" hidden="1">#REF!</definedName>
    <definedName name="BLPH15" localSheetId="6" hidden="1">#REF!</definedName>
    <definedName name="BLPH15" localSheetId="3" hidden="1">#REF!</definedName>
    <definedName name="BLPH15" hidden="1">#REF!</definedName>
    <definedName name="BLPH16" localSheetId="6" hidden="1">#REF!</definedName>
    <definedName name="BLPH16" localSheetId="3" hidden="1">#REF!</definedName>
    <definedName name="BLPH16" hidden="1">#REF!</definedName>
    <definedName name="BLPH17" localSheetId="6" hidden="1">#REF!</definedName>
    <definedName name="BLPH17" localSheetId="3" hidden="1">#REF!</definedName>
    <definedName name="BLPH17" hidden="1">#REF!</definedName>
    <definedName name="BLPH18" localSheetId="6" hidden="1">#REF!</definedName>
    <definedName name="BLPH18" localSheetId="3" hidden="1">#REF!</definedName>
    <definedName name="BLPH18" hidden="1">#REF!</definedName>
    <definedName name="BLPH19" localSheetId="6" hidden="1">#REF!</definedName>
    <definedName name="BLPH19" localSheetId="3" hidden="1">#REF!</definedName>
    <definedName name="BLPH19" hidden="1">#REF!</definedName>
    <definedName name="BLPH2" localSheetId="6" hidden="1">#REF!</definedName>
    <definedName name="BLPH2" localSheetId="3" hidden="1">#REF!</definedName>
    <definedName name="BLPH2" hidden="1">#REF!</definedName>
    <definedName name="BLPH20" localSheetId="6" hidden="1">#REF!</definedName>
    <definedName name="BLPH20" localSheetId="3" hidden="1">#REF!</definedName>
    <definedName name="BLPH20" hidden="1">#REF!</definedName>
    <definedName name="BLPH21" localSheetId="6" hidden="1">#REF!</definedName>
    <definedName name="BLPH21" localSheetId="3" hidden="1">#REF!</definedName>
    <definedName name="BLPH21" hidden="1">#REF!</definedName>
    <definedName name="BLPH22" localSheetId="6" hidden="1">#REF!</definedName>
    <definedName name="BLPH22" localSheetId="3" hidden="1">#REF!</definedName>
    <definedName name="BLPH22" hidden="1">#REF!</definedName>
    <definedName name="BLPH23" localSheetId="6" hidden="1">#REF!</definedName>
    <definedName name="BLPH23" localSheetId="3" hidden="1">#REF!</definedName>
    <definedName name="BLPH23" hidden="1">#REF!</definedName>
    <definedName name="BLPH24" localSheetId="6" hidden="1">#REF!</definedName>
    <definedName name="BLPH24" localSheetId="3" hidden="1">#REF!</definedName>
    <definedName name="BLPH24" hidden="1">#REF!</definedName>
    <definedName name="BLPH25" localSheetId="6" hidden="1">#REF!</definedName>
    <definedName name="BLPH25" localSheetId="3" hidden="1">#REF!</definedName>
    <definedName name="BLPH25" hidden="1">#REF!</definedName>
    <definedName name="BLPH26" localSheetId="6" hidden="1">#REF!</definedName>
    <definedName name="BLPH26" localSheetId="3" hidden="1">#REF!</definedName>
    <definedName name="BLPH26" hidden="1">#REF!</definedName>
    <definedName name="BLPH27" localSheetId="6" hidden="1">#REF!</definedName>
    <definedName name="BLPH27" localSheetId="3" hidden="1">#REF!</definedName>
    <definedName name="BLPH27" hidden="1">#REF!</definedName>
    <definedName name="BLPH28" localSheetId="6" hidden="1">#REF!</definedName>
    <definedName name="BLPH28" localSheetId="3" hidden="1">#REF!</definedName>
    <definedName name="BLPH28" hidden="1">#REF!</definedName>
    <definedName name="BLPH29" localSheetId="6" hidden="1">#REF!</definedName>
    <definedName name="BLPH29" localSheetId="3" hidden="1">#REF!</definedName>
    <definedName name="BLPH29" hidden="1">#REF!</definedName>
    <definedName name="BLPH3" localSheetId="6" hidden="1">#REF!</definedName>
    <definedName name="BLPH3" localSheetId="3" hidden="1">#REF!</definedName>
    <definedName name="BLPH3" hidden="1">#REF!</definedName>
    <definedName name="BLPH30" localSheetId="6" hidden="1">#REF!</definedName>
    <definedName name="BLPH30" localSheetId="3" hidden="1">#REF!</definedName>
    <definedName name="BLPH30" hidden="1">#REF!</definedName>
    <definedName name="BLPH31" localSheetId="6" hidden="1">#REF!</definedName>
    <definedName name="BLPH31" localSheetId="3" hidden="1">#REF!</definedName>
    <definedName name="BLPH31" hidden="1">#REF!</definedName>
    <definedName name="BLPH32" localSheetId="6" hidden="1">#REF!</definedName>
    <definedName name="BLPH32" localSheetId="3" hidden="1">#REF!</definedName>
    <definedName name="BLPH32" hidden="1">#REF!</definedName>
    <definedName name="BLPH33" localSheetId="6" hidden="1">#REF!</definedName>
    <definedName name="BLPH33" localSheetId="3" hidden="1">#REF!</definedName>
    <definedName name="BLPH33" hidden="1">#REF!</definedName>
    <definedName name="BLPH34" localSheetId="6" hidden="1">#REF!</definedName>
    <definedName name="BLPH34" localSheetId="3" hidden="1">#REF!</definedName>
    <definedName name="BLPH34" hidden="1">#REF!</definedName>
    <definedName name="BLPH35" localSheetId="6" hidden="1">#REF!</definedName>
    <definedName name="BLPH35" localSheetId="3" hidden="1">#REF!</definedName>
    <definedName name="BLPH35" hidden="1">#REF!</definedName>
    <definedName name="BLPH36" localSheetId="6" hidden="1">#REF!</definedName>
    <definedName name="BLPH36" localSheetId="3" hidden="1">#REF!</definedName>
    <definedName name="BLPH36" hidden="1">#REF!</definedName>
    <definedName name="BLPH37" localSheetId="6" hidden="1">#REF!</definedName>
    <definedName name="BLPH37" localSheetId="3" hidden="1">#REF!</definedName>
    <definedName name="BLPH37" hidden="1">#REF!</definedName>
    <definedName name="BLPH38" localSheetId="6" hidden="1">#REF!</definedName>
    <definedName name="BLPH38" localSheetId="3" hidden="1">#REF!</definedName>
    <definedName name="BLPH38" hidden="1">#REF!</definedName>
    <definedName name="BLPH39" localSheetId="6" hidden="1">#REF!</definedName>
    <definedName name="BLPH39" localSheetId="3" hidden="1">#REF!</definedName>
    <definedName name="BLPH39" hidden="1">#REF!</definedName>
    <definedName name="BLPH4" localSheetId="6" hidden="1">#REF!</definedName>
    <definedName name="BLPH4" localSheetId="3" hidden="1">#REF!</definedName>
    <definedName name="BLPH4" hidden="1">#REF!</definedName>
    <definedName name="BLPH40" localSheetId="6" hidden="1">#REF!</definedName>
    <definedName name="BLPH40" localSheetId="3" hidden="1">#REF!</definedName>
    <definedName name="BLPH40" hidden="1">#REF!</definedName>
    <definedName name="BLPH41" localSheetId="6" hidden="1">#REF!</definedName>
    <definedName name="BLPH41" localSheetId="3" hidden="1">#REF!</definedName>
    <definedName name="BLPH41" hidden="1">#REF!</definedName>
    <definedName name="BLPH42" localSheetId="6" hidden="1">#REF!</definedName>
    <definedName name="BLPH42" localSheetId="3" hidden="1">#REF!</definedName>
    <definedName name="BLPH42" hidden="1">#REF!</definedName>
    <definedName name="BLPH43" localSheetId="6" hidden="1">#REF!</definedName>
    <definedName name="BLPH43" localSheetId="3" hidden="1">#REF!</definedName>
    <definedName name="BLPH43" hidden="1">#REF!</definedName>
    <definedName name="BLPH44" localSheetId="6" hidden="1">#REF!</definedName>
    <definedName name="BLPH44" localSheetId="3" hidden="1">#REF!</definedName>
    <definedName name="BLPH44" hidden="1">#REF!</definedName>
    <definedName name="BLPH45" localSheetId="6" hidden="1">#REF!</definedName>
    <definedName name="BLPH45" localSheetId="3" hidden="1">#REF!</definedName>
    <definedName name="BLPH45" hidden="1">#REF!</definedName>
    <definedName name="BLPH46" localSheetId="6" hidden="1">#REF!</definedName>
    <definedName name="BLPH46" localSheetId="3" hidden="1">#REF!</definedName>
    <definedName name="BLPH46" hidden="1">#REF!</definedName>
    <definedName name="BLPH47" localSheetId="6" hidden="1">#REF!</definedName>
    <definedName name="BLPH47" localSheetId="3" hidden="1">#REF!</definedName>
    <definedName name="BLPH47" hidden="1">#REF!</definedName>
    <definedName name="BLPH48" localSheetId="6" hidden="1">#REF!</definedName>
    <definedName name="BLPH48" localSheetId="3" hidden="1">#REF!</definedName>
    <definedName name="BLPH48" hidden="1">#REF!</definedName>
    <definedName name="BLPH49" localSheetId="6" hidden="1">#REF!</definedName>
    <definedName name="BLPH49" localSheetId="3" hidden="1">#REF!</definedName>
    <definedName name="BLPH49" hidden="1">#REF!</definedName>
    <definedName name="BLPH5" localSheetId="6" hidden="1">#REF!</definedName>
    <definedName name="BLPH5" localSheetId="3" hidden="1">#REF!</definedName>
    <definedName name="BLPH5" hidden="1">#REF!</definedName>
    <definedName name="BLPH50" localSheetId="6" hidden="1">#REF!</definedName>
    <definedName name="BLPH50" localSheetId="3" hidden="1">#REF!</definedName>
    <definedName name="BLPH50" hidden="1">#REF!</definedName>
    <definedName name="BLPH51" localSheetId="6" hidden="1">#REF!</definedName>
    <definedName name="BLPH51" localSheetId="3" hidden="1">#REF!</definedName>
    <definedName name="BLPH51" hidden="1">#REF!</definedName>
    <definedName name="BLPH52" localSheetId="6" hidden="1">#REF!</definedName>
    <definedName name="BLPH52" localSheetId="3" hidden="1">#REF!</definedName>
    <definedName name="BLPH52" hidden="1">#REF!</definedName>
    <definedName name="BLPH53" localSheetId="6" hidden="1">#REF!</definedName>
    <definedName name="BLPH53" localSheetId="3" hidden="1">#REF!</definedName>
    <definedName name="BLPH53" hidden="1">#REF!</definedName>
    <definedName name="BLPH54" localSheetId="6" hidden="1">#REF!</definedName>
    <definedName name="BLPH54" localSheetId="3" hidden="1">#REF!</definedName>
    <definedName name="BLPH54" hidden="1">#REF!</definedName>
    <definedName name="BLPH55" localSheetId="6" hidden="1">#REF!</definedName>
    <definedName name="BLPH55" localSheetId="3" hidden="1">#REF!</definedName>
    <definedName name="BLPH55" hidden="1">#REF!</definedName>
    <definedName name="BLPH56" localSheetId="6" hidden="1">#REF!</definedName>
    <definedName name="BLPH56" localSheetId="3" hidden="1">#REF!</definedName>
    <definedName name="BLPH56" hidden="1">#REF!</definedName>
    <definedName name="BLPH57" localSheetId="6" hidden="1">#REF!</definedName>
    <definedName name="BLPH57" localSheetId="3" hidden="1">#REF!</definedName>
    <definedName name="BLPH57" hidden="1">#REF!</definedName>
    <definedName name="BLPH58" localSheetId="6" hidden="1">#REF!</definedName>
    <definedName name="BLPH58" localSheetId="3" hidden="1">#REF!</definedName>
    <definedName name="BLPH58" hidden="1">#REF!</definedName>
    <definedName name="BLPH59" localSheetId="6" hidden="1">#REF!</definedName>
    <definedName name="BLPH59" localSheetId="3" hidden="1">#REF!</definedName>
    <definedName name="BLPH59" hidden="1">#REF!</definedName>
    <definedName name="BLPH6" localSheetId="6" hidden="1">#REF!</definedName>
    <definedName name="BLPH6" localSheetId="3" hidden="1">#REF!</definedName>
    <definedName name="BLPH6" hidden="1">#REF!</definedName>
    <definedName name="BLPH60" localSheetId="6" hidden="1">#REF!</definedName>
    <definedName name="BLPH60" localSheetId="3" hidden="1">#REF!</definedName>
    <definedName name="BLPH60" hidden="1">#REF!</definedName>
    <definedName name="BLPH61" localSheetId="6" hidden="1">#REF!</definedName>
    <definedName name="BLPH61" localSheetId="3" hidden="1">#REF!</definedName>
    <definedName name="BLPH61" hidden="1">#REF!</definedName>
    <definedName name="BLPH62" localSheetId="6" hidden="1">#REF!</definedName>
    <definedName name="BLPH62" localSheetId="3" hidden="1">#REF!</definedName>
    <definedName name="BLPH62" hidden="1">#REF!</definedName>
    <definedName name="BLPH63" localSheetId="6" hidden="1">#REF!</definedName>
    <definedName name="BLPH63" localSheetId="3" hidden="1">#REF!</definedName>
    <definedName name="BLPH63" hidden="1">#REF!</definedName>
    <definedName name="BLPH64" localSheetId="6" hidden="1">#REF!</definedName>
    <definedName name="BLPH64" localSheetId="3" hidden="1">#REF!</definedName>
    <definedName name="BLPH64" hidden="1">#REF!</definedName>
    <definedName name="BLPH65" localSheetId="6" hidden="1">#REF!</definedName>
    <definedName name="BLPH65" localSheetId="3" hidden="1">#REF!</definedName>
    <definedName name="BLPH65" hidden="1">#REF!</definedName>
    <definedName name="BLPH66" localSheetId="6" hidden="1">#REF!</definedName>
    <definedName name="BLPH66" localSheetId="3" hidden="1">#REF!</definedName>
    <definedName name="BLPH66" hidden="1">#REF!</definedName>
    <definedName name="BLPH67" localSheetId="6" hidden="1">#REF!</definedName>
    <definedName name="BLPH67" localSheetId="3" hidden="1">#REF!</definedName>
    <definedName name="BLPH67" hidden="1">#REF!</definedName>
    <definedName name="BLPH68" localSheetId="6" hidden="1">#REF!</definedName>
    <definedName name="BLPH68" localSheetId="3" hidden="1">#REF!</definedName>
    <definedName name="BLPH68" hidden="1">#REF!</definedName>
    <definedName name="BLPH69" localSheetId="6" hidden="1">#REF!</definedName>
    <definedName name="BLPH69" localSheetId="3" hidden="1">#REF!</definedName>
    <definedName name="BLPH69" hidden="1">#REF!</definedName>
    <definedName name="BLPH7" localSheetId="6" hidden="1">#REF!</definedName>
    <definedName name="BLPH7" localSheetId="3" hidden="1">#REF!</definedName>
    <definedName name="BLPH7" hidden="1">#REF!</definedName>
    <definedName name="BLPH70" localSheetId="6" hidden="1">#REF!</definedName>
    <definedName name="BLPH70" localSheetId="3" hidden="1">#REF!</definedName>
    <definedName name="BLPH70" hidden="1">#REF!</definedName>
    <definedName name="BLPH71" localSheetId="6" hidden="1">#REF!</definedName>
    <definedName name="BLPH71" localSheetId="3" hidden="1">#REF!</definedName>
    <definedName name="BLPH71" hidden="1">#REF!</definedName>
    <definedName name="BLPH72" localSheetId="6" hidden="1">#REF!</definedName>
    <definedName name="BLPH72" localSheetId="3" hidden="1">#REF!</definedName>
    <definedName name="BLPH72" hidden="1">#REF!</definedName>
    <definedName name="BLPH73" localSheetId="6" hidden="1">#REF!</definedName>
    <definedName name="BLPH73" localSheetId="3" hidden="1">#REF!</definedName>
    <definedName name="BLPH73" hidden="1">#REF!</definedName>
    <definedName name="BLPH74" localSheetId="6" hidden="1">#REF!</definedName>
    <definedName name="BLPH74" localSheetId="3" hidden="1">#REF!</definedName>
    <definedName name="BLPH74" hidden="1">#REF!</definedName>
    <definedName name="BLPH75" localSheetId="6" hidden="1">#REF!</definedName>
    <definedName name="BLPH75" localSheetId="3" hidden="1">#REF!</definedName>
    <definedName name="BLPH75" hidden="1">#REF!</definedName>
    <definedName name="BLPH76" localSheetId="6" hidden="1">#REF!</definedName>
    <definedName name="BLPH76" localSheetId="3" hidden="1">#REF!</definedName>
    <definedName name="BLPH76" hidden="1">#REF!</definedName>
    <definedName name="BLPH77" localSheetId="6" hidden="1">#REF!</definedName>
    <definedName name="BLPH77" localSheetId="3" hidden="1">#REF!</definedName>
    <definedName name="BLPH77" hidden="1">#REF!</definedName>
    <definedName name="BLPH78" localSheetId="6" hidden="1">#REF!</definedName>
    <definedName name="BLPH78" localSheetId="3" hidden="1">#REF!</definedName>
    <definedName name="BLPH78" hidden="1">#REF!</definedName>
    <definedName name="BLPH79" localSheetId="6" hidden="1">#REF!</definedName>
    <definedName name="BLPH79" localSheetId="3" hidden="1">#REF!</definedName>
    <definedName name="BLPH79" hidden="1">#REF!</definedName>
    <definedName name="BLPH8" localSheetId="6" hidden="1">#REF!</definedName>
    <definedName name="BLPH8" localSheetId="3" hidden="1">#REF!</definedName>
    <definedName name="BLPH8" hidden="1">#REF!</definedName>
    <definedName name="BLPH80" localSheetId="6" hidden="1">#REF!</definedName>
    <definedName name="BLPH80" localSheetId="3" hidden="1">#REF!</definedName>
    <definedName name="BLPH80" hidden="1">#REF!</definedName>
    <definedName name="BLPH81" localSheetId="6" hidden="1">#REF!</definedName>
    <definedName name="BLPH81" localSheetId="3" hidden="1">#REF!</definedName>
    <definedName name="BLPH81" hidden="1">#REF!</definedName>
    <definedName name="BLPH82" localSheetId="6" hidden="1">#REF!</definedName>
    <definedName name="BLPH82" localSheetId="3" hidden="1">#REF!</definedName>
    <definedName name="BLPH82" hidden="1">#REF!</definedName>
    <definedName name="BLPH83" localSheetId="6" hidden="1">#REF!</definedName>
    <definedName name="BLPH83" localSheetId="3" hidden="1">#REF!</definedName>
    <definedName name="BLPH83" hidden="1">#REF!</definedName>
    <definedName name="BLPH84" localSheetId="6" hidden="1">#REF!</definedName>
    <definedName name="BLPH84" localSheetId="3" hidden="1">#REF!</definedName>
    <definedName name="BLPH84" hidden="1">#REF!</definedName>
    <definedName name="BLPH85" localSheetId="6" hidden="1">#REF!</definedName>
    <definedName name="BLPH85" localSheetId="3" hidden="1">#REF!</definedName>
    <definedName name="BLPH85" hidden="1">#REF!</definedName>
    <definedName name="BLPH86" localSheetId="6" hidden="1">#REF!</definedName>
    <definedName name="BLPH86" localSheetId="3" hidden="1">#REF!</definedName>
    <definedName name="BLPH86" hidden="1">#REF!</definedName>
    <definedName name="BLPH87" localSheetId="6" hidden="1">#REF!</definedName>
    <definedName name="BLPH87" localSheetId="3" hidden="1">#REF!</definedName>
    <definedName name="BLPH87" hidden="1">#REF!</definedName>
    <definedName name="BLPH88" localSheetId="6" hidden="1">#REF!</definedName>
    <definedName name="BLPH88" localSheetId="3" hidden="1">#REF!</definedName>
    <definedName name="BLPH88" hidden="1">#REF!</definedName>
    <definedName name="BLPH89" localSheetId="6" hidden="1">#REF!</definedName>
    <definedName name="BLPH89" localSheetId="3" hidden="1">#REF!</definedName>
    <definedName name="BLPH89" hidden="1">#REF!</definedName>
    <definedName name="BLPH9" localSheetId="6" hidden="1">#REF!</definedName>
    <definedName name="BLPH9" localSheetId="3" hidden="1">#REF!</definedName>
    <definedName name="BLPH9" hidden="1">#REF!</definedName>
    <definedName name="BLPH90" localSheetId="6" hidden="1">#REF!</definedName>
    <definedName name="BLPH90" localSheetId="3" hidden="1">#REF!</definedName>
    <definedName name="BLPH90" hidden="1">#REF!</definedName>
    <definedName name="BLPH91" localSheetId="6" hidden="1">#REF!</definedName>
    <definedName name="BLPH91" localSheetId="3" hidden="1">#REF!</definedName>
    <definedName name="BLPH91" hidden="1">#REF!</definedName>
    <definedName name="BLPH92" localSheetId="6" hidden="1">#REF!</definedName>
    <definedName name="BLPH92" localSheetId="3" hidden="1">#REF!</definedName>
    <definedName name="BLPH92" hidden="1">#REF!</definedName>
    <definedName name="BLPH93" localSheetId="6" hidden="1">#REF!</definedName>
    <definedName name="BLPH93" localSheetId="3" hidden="1">#REF!</definedName>
    <definedName name="BLPH93" hidden="1">#REF!</definedName>
    <definedName name="BLPH94" localSheetId="6" hidden="1">#REF!</definedName>
    <definedName name="BLPH94" localSheetId="3" hidden="1">#REF!</definedName>
    <definedName name="BLPH94" hidden="1">#REF!</definedName>
    <definedName name="BLPH95" localSheetId="6" hidden="1">#REF!</definedName>
    <definedName name="BLPH95" localSheetId="3" hidden="1">#REF!</definedName>
    <definedName name="BLPH95" hidden="1">#REF!</definedName>
    <definedName name="BLPH96" localSheetId="6" hidden="1">#REF!</definedName>
    <definedName name="BLPH96" localSheetId="3" hidden="1">#REF!</definedName>
    <definedName name="BLPH96" hidden="1">#REF!</definedName>
    <definedName name="BLPH97" localSheetId="6" hidden="1">#REF!</definedName>
    <definedName name="BLPH97" localSheetId="3" hidden="1">#REF!</definedName>
    <definedName name="BLPH97" hidden="1">#REF!</definedName>
    <definedName name="BLPH98" localSheetId="6" hidden="1">#REF!</definedName>
    <definedName name="BLPH98" localSheetId="3" hidden="1">#REF!</definedName>
    <definedName name="BLPH98" hidden="1">#REF!</definedName>
    <definedName name="BLPH99" localSheetId="6" hidden="1">#REF!</definedName>
    <definedName name="BLPH99" localSheetId="3" hidden="1">#REF!</definedName>
    <definedName name="BLPH99" hidden="1">#REF!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6" hidden="1">#REF!</definedName>
    <definedName name="Dario" localSheetId="3" hidden="1">#REF!</definedName>
    <definedName name="Dario" hidden="1">#REF!</definedName>
    <definedName name="_xlnm.Database">#REF!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>'[2]MOV_RIGA HVB'!#REF!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6" hidden="1">#REF!</definedName>
    <definedName name="pippo" localSheetId="3" hidden="1">#REF!</definedName>
    <definedName name="pippo" hidden="1">#REF!</definedName>
    <definedName name="pluto" localSheetId="6" hidden="1">#REF!</definedName>
    <definedName name="pluto" localSheetId="3" hidden="1">#REF!</definedName>
    <definedName name="pluto" hidden="1">#REF!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Area" localSheetId="6">'Breakdown TFA'!$A$2:$J$19</definedName>
    <definedName name="_xlnm.Print_Area" localSheetId="2">BS!$A$2:$J$17</definedName>
    <definedName name="_xlnm.Print_Area" localSheetId="4">'Net Interest Income'!$A$2:$V$33</definedName>
    <definedName name="_xlnm.Print_Area" localSheetId="0">'P&amp;L'!$A$1:$L$33</definedName>
    <definedName name="_xlnm.Print_Area" localSheetId="1">'P&amp;L (adj)'!$A$1:$L$21</definedName>
    <definedName name="_xlnm.Print_Area" localSheetId="3">'Revenues by product area'!$A$2:$L$21</definedName>
    <definedName name="_xlnm.Print_Titles">#REF!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6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2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5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4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3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">[3]RSKTIT2!#REF!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6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U33" i="5" l="1"/>
  <c r="J33" i="5"/>
  <c r="S33" i="5"/>
  <c r="Q33" i="5"/>
  <c r="O33" i="5"/>
  <c r="M33" i="5"/>
  <c r="J16" i="8"/>
  <c r="I16" i="8"/>
  <c r="H16" i="8"/>
  <c r="G16" i="8"/>
  <c r="E16" i="8"/>
  <c r="D16" i="8"/>
  <c r="C16" i="8"/>
  <c r="B16" i="8"/>
  <c r="I23" i="6"/>
  <c r="H23" i="6"/>
  <c r="C23" i="6"/>
  <c r="B23" i="6"/>
  <c r="L21" i="6"/>
  <c r="F21" i="6"/>
  <c r="L19" i="6"/>
  <c r="F19" i="6"/>
  <c r="L17" i="6"/>
  <c r="F17" i="6"/>
  <c r="L16" i="6"/>
  <c r="L15" i="6"/>
  <c r="F15" i="6"/>
  <c r="L13" i="6"/>
  <c r="F11" i="6"/>
  <c r="L10" i="6"/>
  <c r="F9" i="6"/>
  <c r="L8" i="6"/>
  <c r="K23" i="6"/>
  <c r="L6" i="6"/>
  <c r="E23" i="6"/>
  <c r="D23" i="6"/>
  <c r="H33" i="5"/>
  <c r="F33" i="5"/>
  <c r="D33" i="5"/>
  <c r="B33" i="5"/>
  <c r="P4" i="5"/>
  <c r="N4" i="5"/>
  <c r="I4" i="5"/>
  <c r="G4" i="5"/>
  <c r="T4" i="5" s="1"/>
  <c r="E4" i="5"/>
  <c r="R4" i="5" s="1"/>
  <c r="V4" i="5" s="1"/>
  <c r="L20" i="4"/>
  <c r="F20" i="4"/>
  <c r="L19" i="4"/>
  <c r="L18" i="4"/>
  <c r="F18" i="4"/>
  <c r="K21" i="4"/>
  <c r="J21" i="4"/>
  <c r="I21" i="4"/>
  <c r="L17" i="4"/>
  <c r="E21" i="4"/>
  <c r="D21" i="4"/>
  <c r="C21" i="4"/>
  <c r="J15" i="4"/>
  <c r="D15" i="4"/>
  <c r="L13" i="4"/>
  <c r="F13" i="4"/>
  <c r="K15" i="4"/>
  <c r="I15" i="4"/>
  <c r="E15" i="4"/>
  <c r="C15" i="4"/>
  <c r="B15" i="4"/>
  <c r="L11" i="4"/>
  <c r="F11" i="4"/>
  <c r="L8" i="4"/>
  <c r="L7" i="4"/>
  <c r="F7" i="4"/>
  <c r="L6" i="4"/>
  <c r="K9" i="4"/>
  <c r="J9" i="4"/>
  <c r="L5" i="4"/>
  <c r="H9" i="4"/>
  <c r="E9" i="4"/>
  <c r="D9" i="4"/>
  <c r="B9" i="4"/>
  <c r="F20" i="2"/>
  <c r="L19" i="2"/>
  <c r="F19" i="2"/>
  <c r="L18" i="2"/>
  <c r="F18" i="2"/>
  <c r="L17" i="2"/>
  <c r="F17" i="2"/>
  <c r="L16" i="2"/>
  <c r="F16" i="2"/>
  <c r="L15" i="2"/>
  <c r="F15" i="2"/>
  <c r="F14" i="2"/>
  <c r="L13" i="2"/>
  <c r="F13" i="2"/>
  <c r="L12" i="2"/>
  <c r="F12" i="2"/>
  <c r="L11" i="2"/>
  <c r="L10" i="2"/>
  <c r="F10" i="2"/>
  <c r="F9" i="2"/>
  <c r="L8" i="2"/>
  <c r="F8" i="2"/>
  <c r="F7" i="2"/>
  <c r="L6" i="2"/>
  <c r="F5" i="2"/>
  <c r="K33" i="1"/>
  <c r="I33" i="1"/>
  <c r="H33" i="1"/>
  <c r="D33" i="1"/>
  <c r="B33" i="1"/>
  <c r="L32" i="1"/>
  <c r="L31" i="1"/>
  <c r="F31" i="1"/>
  <c r="L30" i="1"/>
  <c r="E33" i="1"/>
  <c r="F29" i="1"/>
  <c r="C33" i="1"/>
  <c r="L23" i="1"/>
  <c r="F23" i="1"/>
  <c r="F20" i="1"/>
  <c r="F18" i="1"/>
  <c r="F17" i="1"/>
  <c r="L17" i="1"/>
  <c r="F16" i="1"/>
  <c r="L15" i="1"/>
  <c r="F12" i="1"/>
  <c r="H13" i="1"/>
  <c r="L10" i="1"/>
  <c r="K13" i="1"/>
  <c r="J13" i="1"/>
  <c r="E13" i="1"/>
  <c r="D13" i="1"/>
  <c r="C13" i="1"/>
  <c r="F10" i="1"/>
  <c r="F8" i="1"/>
  <c r="L7" i="1"/>
  <c r="F6" i="1"/>
  <c r="K9" i="1"/>
  <c r="K14" i="1" s="1"/>
  <c r="K19" i="1" s="1"/>
  <c r="K21" i="1" s="1"/>
  <c r="J9" i="1"/>
  <c r="I9" i="1"/>
  <c r="L5" i="1"/>
  <c r="E9" i="1"/>
  <c r="D9" i="1"/>
  <c r="C9" i="1"/>
  <c r="J14" i="1" l="1"/>
  <c r="J19" i="1" s="1"/>
  <c r="J21" i="1" s="1"/>
  <c r="L23" i="6"/>
  <c r="D14" i="1"/>
  <c r="D19" i="1" s="1"/>
  <c r="D21" i="1" s="1"/>
  <c r="E14" i="1"/>
  <c r="E19" i="1" s="1"/>
  <c r="E21" i="1" s="1"/>
  <c r="L9" i="6"/>
  <c r="L11" i="6"/>
  <c r="F8" i="6"/>
  <c r="F10" i="6"/>
  <c r="F13" i="6"/>
  <c r="F16" i="6"/>
  <c r="J23" i="6"/>
  <c r="F6" i="6"/>
  <c r="K4" i="5"/>
  <c r="F15" i="4"/>
  <c r="L21" i="4"/>
  <c r="L9" i="4"/>
  <c r="C9" i="4"/>
  <c r="F9" i="4" s="1"/>
  <c r="F12" i="4"/>
  <c r="F14" i="4"/>
  <c r="F6" i="4"/>
  <c r="F8" i="4"/>
  <c r="L12" i="4"/>
  <c r="L14" i="4"/>
  <c r="F17" i="4"/>
  <c r="F19" i="4"/>
  <c r="B21" i="4"/>
  <c r="H21" i="4"/>
  <c r="I9" i="4"/>
  <c r="H15" i="4"/>
  <c r="F5" i="4"/>
  <c r="L5" i="2"/>
  <c r="L9" i="2"/>
  <c r="F6" i="2"/>
  <c r="L7" i="2"/>
  <c r="F11" i="2"/>
  <c r="F21" i="2"/>
  <c r="L14" i="2"/>
  <c r="L20" i="2"/>
  <c r="L21" i="2"/>
  <c r="C14" i="1"/>
  <c r="C19" i="1" s="1"/>
  <c r="C21" i="1" s="1"/>
  <c r="L12" i="1"/>
  <c r="L16" i="1"/>
  <c r="L18" i="1"/>
  <c r="L20" i="1"/>
  <c r="L29" i="1"/>
  <c r="L33" i="1" s="1"/>
  <c r="F30" i="1"/>
  <c r="F32" i="1"/>
  <c r="J33" i="1"/>
  <c r="L6" i="1"/>
  <c r="F5" i="1"/>
  <c r="F7" i="1"/>
  <c r="H9" i="1"/>
  <c r="B13" i="1"/>
  <c r="F15" i="1"/>
  <c r="L11" i="1"/>
  <c r="I13" i="1"/>
  <c r="I14" i="1" s="1"/>
  <c r="I19" i="1" s="1"/>
  <c r="I21" i="1" s="1"/>
  <c r="F28" i="1"/>
  <c r="L8" i="1"/>
  <c r="B9" i="1"/>
  <c r="F11" i="1"/>
  <c r="F13" i="1" s="1"/>
  <c r="L15" i="4" l="1"/>
  <c r="L13" i="1"/>
  <c r="F23" i="6"/>
  <c r="F9" i="1"/>
  <c r="L9" i="1"/>
  <c r="L14" i="1" s="1"/>
  <c r="L19" i="1" s="1"/>
  <c r="L21" i="1" s="1"/>
  <c r="F21" i="4"/>
  <c r="F14" i="1"/>
  <c r="F19" i="1" s="1"/>
  <c r="F21" i="1" s="1"/>
  <c r="B14" i="1"/>
  <c r="H14" i="1"/>
  <c r="F33" i="1"/>
  <c r="H19" i="1" l="1"/>
  <c r="B19" i="1"/>
  <c r="B21" i="1" l="1"/>
  <c r="H21" i="1"/>
</calcChain>
</file>

<file path=xl/sharedStrings.xml><?xml version="1.0" encoding="utf-8"?>
<sst xmlns="http://schemas.openxmlformats.org/spreadsheetml/2006/main" count="208" uniqueCount="109">
  <si>
    <t>mln</t>
  </si>
  <si>
    <t>1Q16</t>
  </si>
  <si>
    <t>2Q16</t>
  </si>
  <si>
    <t>3Q16</t>
  </si>
  <si>
    <t>4Q16</t>
  </si>
  <si>
    <t>1Q17</t>
  </si>
  <si>
    <t>2Q17</t>
  </si>
  <si>
    <t>3Q17</t>
  </si>
  <si>
    <t>4Q17</t>
  </si>
  <si>
    <t>FY16</t>
  </si>
  <si>
    <t>FY17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</si>
  <si>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</si>
  <si>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</si>
  <si>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</si>
  <si>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</si>
  <si>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</si>
  <si>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</si>
  <si>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</si>
  <si>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</si>
  <si>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</si>
  <si>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</si>
  <si>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</si>
  <si>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</si>
  <si>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</si>
  <si>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</si>
  <si>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</si>
  <si>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</si>
  <si>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</si>
  <si>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</si>
  <si>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</si>
  <si>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VISA sale (Trading Profit)</t>
  </si>
  <si>
    <t>Release of taxes</t>
  </si>
  <si>
    <t>Total</t>
  </si>
  <si>
    <t>2Q16 
Adj.</t>
  </si>
  <si>
    <t>4Q16 
Adj.</t>
  </si>
  <si>
    <t>3Q17 
Adj.</t>
  </si>
  <si>
    <t>4Q17 
Adj.</t>
  </si>
  <si>
    <t xml:space="preserve">Other admin.expenses </t>
  </si>
  <si>
    <t>Mar.16</t>
  </si>
  <si>
    <t>Jun.16</t>
  </si>
  <si>
    <t>Sept.16</t>
  </si>
  <si>
    <t>Dec.16</t>
  </si>
  <si>
    <t>Mar.17</t>
  </si>
  <si>
    <t>Jun.17</t>
  </si>
  <si>
    <t>Sept.17</t>
  </si>
  <si>
    <t>Dec.17</t>
  </si>
  <si>
    <t>Loans to Banks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</si>
  <si>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</si>
  <si>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</si>
  <si>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</si>
  <si>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</si>
  <si>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</si>
  <si>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</si>
  <si>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</si>
  <si>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</si>
  <si>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</si>
  <si>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</si>
  <si>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</si>
  <si>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</si>
  <si>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</si>
  <si>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</si>
  <si>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</si>
  <si>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</si>
  <si>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Sight Deposits</t>
  </si>
  <si>
    <t>Net Margin</t>
  </si>
  <si>
    <t>Term Deposits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</si>
  <si>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</si>
  <si>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</si>
  <si>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</si>
  <si>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</si>
  <si>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</si>
  <si>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</si>
  <si>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</si>
  <si>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</si>
  <si>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</si>
  <si>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</si>
  <si>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</si>
  <si>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</si>
  <si>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</si>
  <si>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</si>
  <si>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</si>
  <si>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</si>
  <si>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to PFA's</t>
  </si>
  <si>
    <t>Banking</t>
  </si>
  <si>
    <t>Sep.16</t>
  </si>
  <si>
    <t>Sep.17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</si>
  <si>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</si>
  <si>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</si>
  <si>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</si>
  <si>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</si>
  <si>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</si>
  <si>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</si>
  <si>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</si>
  <si>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</si>
  <si>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</si>
  <si>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</si>
  <si>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</si>
  <si>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</si>
  <si>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</si>
  <si>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</si>
  <si>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</si>
  <si>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</si>
  <si>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</si>
  <si>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</si>
  <si>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Extraord systemic charges (Provisions)</t>
  </si>
  <si>
    <t>Extraord systemic charges (Profit from investm)</t>
  </si>
  <si>
    <t>Net profit adjusted</t>
  </si>
  <si>
    <r>
      <t>FY17
Adj.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</t>
    </r>
  </si>
  <si>
    <r>
      <t>FY16
Adj.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</si>
</sst>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41" formatCode="_-* #,##0_-;\-* #,##0_-;_-* &quot;-&quot;_-;_-@_-"/>
    <numFmt numFmtId="43" formatCode="_-* #,##0.00_-;\-* #,##0.00_-;_-* &quot;-&quot;??_-;_-@_-"/>
    <numFmt numFmtId="164" formatCode="&quot;€&quot;\ #,##0;\-&quot;€&quot;\ #,##0"/>
    <numFmt numFmtId="165" formatCode="&quot;€&quot;\ #,##0;[Red]\-&quot;€&quot;\ #,##0"/>
    <numFmt numFmtId="166" formatCode="_-&quot;€&quot;\ * #,##0.00_-;\-&quot;€&quot;\ * #,##0.00_-;_-&quot;€&quot;\ * &quot;-&quot;??_-;_-@_-"/>
    <numFmt numFmtId="167" formatCode="0.0"/>
    <numFmt numFmtId="168" formatCode="#,##0.0"/>
    <numFmt numFmtId="169" formatCode="#,##0.0_);\(#,##0.0\)"/>
    <numFmt numFmtId="170" formatCode="#,##0.0_);\(#,##0.0\);#,##0.0_);@_)"/>
    <numFmt numFmtId="171" formatCode="&quot;$&quot;_(#,##0.00_);&quot;$&quot;\(#,##0.00\)"/>
    <numFmt numFmtId="172" formatCode="#,##0.0_)\x;\(#,##0.0\)\x"/>
    <numFmt numFmtId="173" formatCode="#,##0.0_)_x;\(#,##0.0\)_x"/>
    <numFmt numFmtId="174" formatCode="0.0_)\%;\(0.0\)\%"/>
    <numFmt numFmtId="175" formatCode="#,##0.0_)_%;\(#,##0.0\)_%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\ \ \ \ @\ *."/>
    <numFmt numFmtId="188" formatCode="\ \ \ \ @"/>
    <numFmt numFmtId="189" formatCode="\ \ \ \ \ \ @\ *."/>
    <numFmt numFmtId="190" formatCode="\ \ \ \ \ \ @"/>
    <numFmt numFmtId="191" formatCode="\ \ \ \ \ \ \ @\ *."/>
    <numFmt numFmtId="192" formatCode="\ \ \ \ \ \ \ \ \ @\ *."/>
    <numFmt numFmtId="193" formatCode="\ \ \ \ \ \ \ \ \ @"/>
    <numFmt numFmtId="194" formatCode="&quot;L.&quot;#,##0;[Red]&quot;L.&quot;\-#,##0"/>
    <numFmt numFmtId="195" formatCode="#,##0_);\(#,##0\);\-_)"/>
    <numFmt numFmtId="196" formatCode="General_)"/>
    <numFmt numFmtId="197" formatCode="\£#,##0_);\(\£#,##0\)"/>
    <numFmt numFmtId="198" formatCode="&quot;$&quot;#,##0.00"/>
    <numFmt numFmtId="199" formatCode="0.000_)"/>
    <numFmt numFmtId="200" formatCode="_(* #,##0.00_);_(* \(#,##0.00\);_(* &quot;-&quot;??_);_(@_)"/>
    <numFmt numFmtId="201" formatCode="_(* #,##0_);_(* \(#,##0\);_(* &quot;-&quot;_);_(@_)"/>
    <numFmt numFmtId="202" formatCode="#,##0&quot;лв.&quot;;\-#,##0&quot;лв.&quot;"/>
    <numFmt numFmtId="203" formatCode="_-* #,##0.00\ _€_-;\-* #,##0.00\ _€_-;_-* &quot;-&quot;??\ _€_-;_-@_-"/>
    <numFmt numFmtId="204" formatCode="_(&quot;$&quot;* #,##0.00_);_(&quot;$&quot;* \(#,##0.00\);_(&quot;$&quot;* &quot;-&quot;??_);_(@_)"/>
    <numFmt numFmtId="205" formatCode="_(&quot;$&quot;* #,##0_);_(&quot;$&quot;* \(#,##0\);_(&quot;$&quot;* &quot;-&quot;_);_(@_)"/>
    <numFmt numFmtId="206" formatCode="_-&quot;L.&quot;\ * #,##0_-;\-&quot;L.&quot;\ * #,##0_-;_-&quot;L.&quot;\ * &quot;-&quot;_);_-@_-"/>
    <numFmt numFmtId="207" formatCode="&quot;L.&quot;\ #,##0;[Red]\-&quot;L.&quot;\ #,##0"/>
    <numFmt numFmtId="208" formatCode="&quot;$&quot;#,##0_);\(&quot;$&quot;#,##0\)"/>
    <numFmt numFmtId="209" formatCode="&quot;$&quot;#,##0_);[Red]\(&quot;$&quot;#,##0\)"/>
    <numFmt numFmtId="210" formatCode="_-&quot;L.&quot;\ * #,##0_-;\-&quot;L.&quot;\ * #,##0_-;_-&quot;L.&quot;\ * &quot;-&quot;_-;_-@_-"/>
    <numFmt numFmtId="211" formatCode="#,##0.0000"/>
    <numFmt numFmtId="212" formatCode="_-[$€-2]\ * #,##0.00_-;\-[$€-2]\ * #,##0.00_-;_-[$€-2]\ * &quot;-&quot;??_-"/>
    <numFmt numFmtId="213" formatCode="_-[$€]\ * #,##0.00_-;\-[$€]\ * #,##0.00_-;_-[$€]\ * &quot;-&quot;??_-;_-@_-"/>
    <numFmt numFmtId="214" formatCode="_-&quot;€&quot;* #,##0.00_-;\-&quot;€&quot;* #,##0.00_-;_-&quot;€&quot;* &quot;-&quot;??_-;_-@_-"/>
    <numFmt numFmtId="215" formatCode="00"/>
    <numFmt numFmtId="216" formatCode="0.000000"/>
    <numFmt numFmtId="217" formatCode="_-\ #,##0_-;\-\ #,##0_-;_-\ &quot;-&quot;_-;_-@_-"/>
    <numFmt numFmtId="218" formatCode="0.00_);\(0.00\);0.00_)"/>
    <numFmt numFmtId="219" formatCode="_-* #,##0_-;_-* #,##0\-;_-* &quot;-&quot;_-;_-@_-"/>
    <numFmt numFmtId="220" formatCode="_-* #,##0.00_-;_-* #,##0.00\-;_-* &quot;-&quot;??_-;_-@_-"/>
    <numFmt numFmtId="221" formatCode="_-* #,##0.00\ &quot;Sk&quot;_-;\-* #,##0.00\ &quot;Sk&quot;_-;_-* &quot;-&quot;??\ &quot;Sk&quot;_-;_-@_-"/>
    <numFmt numFmtId="222" formatCode="_-* #,##0.00\ &quot;zl&quot;_-;\-* #,##0.00\ &quot;zl&quot;_-;_-* &quot;-&quot;??\ &quot;zl&quot;_-;_-@_-"/>
    <numFmt numFmtId="223" formatCode="_-* #,##0\ _z_ł_-;\-* #,##0\ _z_ł_-;_-* &quot;-&quot;\ _z_ł_-;_-@_-"/>
    <numFmt numFmtId="224" formatCode="_-* #,##0.00_-;\-* #,##0.00_-;_-* \-??_-;_-@_-"/>
    <numFmt numFmtId="225" formatCode="#,##0.00;[Red]\(#,##0.00\)"/>
    <numFmt numFmtId="226" formatCode="#,##0\x_);\(#,##0\x\)"/>
    <numFmt numFmtId="227" formatCode="#,##0%_);\(#,##0%\)"/>
    <numFmt numFmtId="228" formatCode="#,##0.0\x_);\(#,##0.0\x\);#,##0.0\x_);@_)"/>
    <numFmt numFmtId="229" formatCode="0.0&quot;x&quot;"/>
    <numFmt numFmtId="230" formatCode="0_)"/>
    <numFmt numFmtId="231" formatCode="#,##0;\(#,##0\)"/>
    <numFmt numFmtId="232" formatCode="#,##0;\-\ #,##0;_-\ &quot;- &quot;"/>
    <numFmt numFmtId="233" formatCode="#,##0.0\%_);\(#,##0.0\%\);#,##0.0\%_);@_)"/>
    <numFmt numFmtId="234" formatCode="0.0%"/>
    <numFmt numFmtId="235" formatCode="0.00\%;\-0.00\%;0.00\%"/>
    <numFmt numFmtId="236" formatCode="##0.00000"/>
    <numFmt numFmtId="237" formatCode="#,##0\ ;[Red]\(#,##0\)"/>
    <numFmt numFmtId="238" formatCode="#,##0,;\(#,##0,\)"/>
    <numFmt numFmtId="239" formatCode="#,###,##0"/>
    <numFmt numFmtId="240" formatCode="_-* #,##0\ &quot;zł&quot;_-;\-* #,##0\ &quot;zł&quot;_-;_-* &quot;-&quot;\ &quot;zł&quot;_-;_-@_-"/>
    <numFmt numFmtId="241" formatCode="_-* #,##0.0_-;\-* #,##0.0_-;_-* &quot;-&quot;?_-;_-@_-"/>
    <numFmt numFmtId="242" formatCode="\¥#,##0_);\(\¥#,##0\)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vertAlign val="superscript"/>
      <sz val="10.199999999999999"/>
      <color theme="0" tint="-4.9989318521683403E-2"/>
      <name val="Arial"/>
      <family val="2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</borders>
  <cellStyleXfs count="64832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8" fillId="0" borderId="0" applyNumberFormat="0" applyBorder="0" applyAlignment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8" fillId="0" borderId="0"/>
    <xf numFmtId="0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36" fillId="0" borderId="0">
      <alignment vertical="top"/>
    </xf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37" fillId="41" borderId="0"/>
    <xf numFmtId="169" fontId="1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29" fillId="42" borderId="10">
      <alignment vertical="center" wrapText="1"/>
    </xf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 applyNumberFormat="0" applyFill="0" applyBorder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169" fontId="18" fillId="0" borderId="0"/>
    <xf numFmtId="169" fontId="18" fillId="0" borderId="0"/>
    <xf numFmtId="0" fontId="3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6" fontId="34" fillId="0" borderId="0"/>
    <xf numFmtId="176" fontId="34" fillId="0" borderId="0"/>
    <xf numFmtId="49" fontId="34" fillId="0" borderId="0"/>
    <xf numFmtId="49" fontId="34" fillId="0" borderId="0"/>
    <xf numFmtId="177" fontId="34" fillId="0" borderId="0">
      <alignment horizontal="center"/>
    </xf>
    <xf numFmtId="177" fontId="34" fillId="0" borderId="0">
      <alignment horizontal="center"/>
    </xf>
    <xf numFmtId="178" fontId="34" fillId="0" borderId="0"/>
    <xf numFmtId="178" fontId="34" fillId="0" borderId="0"/>
    <xf numFmtId="179" fontId="34" fillId="0" borderId="0"/>
    <xf numFmtId="179" fontId="34" fillId="0" borderId="0"/>
    <xf numFmtId="180" fontId="34" fillId="0" borderId="0"/>
    <xf numFmtId="180" fontId="34" fillId="0" borderId="0"/>
    <xf numFmtId="181" fontId="34" fillId="0" borderId="0"/>
    <xf numFmtId="181" fontId="34" fillId="0" borderId="0"/>
    <xf numFmtId="182" fontId="39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48" borderId="0" applyNumberFormat="0" applyBorder="0" applyAlignment="0" applyProtection="0"/>
    <xf numFmtId="183" fontId="42" fillId="0" borderId="0"/>
    <xf numFmtId="184" fontId="39" fillId="0" borderId="0"/>
    <xf numFmtId="185" fontId="34" fillId="0" borderId="0"/>
    <xf numFmtId="185" fontId="34" fillId="0" borderId="0"/>
    <xf numFmtId="186" fontId="34" fillId="0" borderId="0"/>
    <xf numFmtId="186" fontId="3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49" borderId="0" applyNumberFormat="0" applyBorder="0" applyAlignment="0" applyProtection="0"/>
    <xf numFmtId="0" fontId="40" fillId="46" borderId="0" applyNumberFormat="0" applyBorder="0" applyAlignment="0" applyProtection="0"/>
    <xf numFmtId="0" fontId="40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50" borderId="0" applyNumberFormat="0" applyBorder="0" applyAlignment="0" applyProtection="0"/>
    <xf numFmtId="0" fontId="40" fillId="54" borderId="0" applyNumberFormat="0" applyBorder="0" applyAlignment="0" applyProtection="0"/>
    <xf numFmtId="187" fontId="34" fillId="0" borderId="0"/>
    <xf numFmtId="187" fontId="34" fillId="0" borderId="0"/>
    <xf numFmtId="188" fontId="39" fillId="0" borderId="0"/>
    <xf numFmtId="0" fontId="43" fillId="57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2" borderId="0" applyNumberFormat="0" applyBorder="0" applyAlignment="0" applyProtection="0"/>
    <xf numFmtId="0" fontId="44" fillId="59" borderId="0" applyNumberFormat="0" applyBorder="0" applyAlignment="0" applyProtection="0"/>
    <xf numFmtId="0" fontId="17" fillId="12" borderId="0" applyNumberFormat="0" applyBorder="0" applyAlignment="0" applyProtection="0"/>
    <xf numFmtId="0" fontId="44" fillId="59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20" borderId="0" applyNumberFormat="0" applyBorder="0" applyAlignment="0" applyProtection="0"/>
    <xf numFmtId="0" fontId="44" fillId="56" borderId="0" applyNumberFormat="0" applyBorder="0" applyAlignment="0" applyProtection="0"/>
    <xf numFmtId="0" fontId="17" fillId="20" borderId="0" applyNumberFormat="0" applyBorder="0" applyAlignment="0" applyProtection="0"/>
    <xf numFmtId="0" fontId="44" fillId="56" borderId="0" applyNumberFormat="0" applyBorder="0" applyAlignment="0" applyProtection="0"/>
    <xf numFmtId="0" fontId="43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4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44" fillId="55" borderId="0" applyNumberFormat="0" applyBorder="0" applyAlignment="0" applyProtection="0"/>
    <xf numFmtId="0" fontId="43" fillId="59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2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29" fillId="57" borderId="0" applyNumberFormat="0" applyBorder="0" applyAlignment="0" applyProtection="0"/>
    <xf numFmtId="0" fontId="43" fillId="57" borderId="0" applyNumberFormat="0" applyBorder="0" applyAlignment="0" applyProtection="0"/>
    <xf numFmtId="0" fontId="29" fillId="49" borderId="0" applyNumberFormat="0" applyBorder="0" applyAlignment="0" applyProtection="0"/>
    <xf numFmtId="0" fontId="43" fillId="49" borderId="0" applyNumberFormat="0" applyBorder="0" applyAlignment="0" applyProtection="0"/>
    <xf numFmtId="0" fontId="29" fillId="53" borderId="0" applyNumberFormat="0" applyBorder="0" applyAlignment="0" applyProtection="0"/>
    <xf numFmtId="0" fontId="43" fillId="53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8" borderId="0" applyNumberFormat="0" applyBorder="0" applyAlignment="0" applyProtection="0"/>
    <xf numFmtId="0" fontId="43" fillId="56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7" borderId="0" applyNumberFormat="0" applyBorder="0" applyAlignment="0" applyProtection="0"/>
    <xf numFmtId="0" fontId="43" fillId="61" borderId="0" applyNumberFormat="0" applyBorder="0" applyAlignment="0" applyProtection="0"/>
    <xf numFmtId="0" fontId="43" fillId="49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58" borderId="0" applyNumberFormat="0" applyBorder="0" applyAlignment="0" applyProtection="0"/>
    <xf numFmtId="0" fontId="43" fillId="47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189" fontId="34" fillId="0" borderId="0">
      <alignment horizontal="center"/>
    </xf>
    <xf numFmtId="189" fontId="34" fillId="0" borderId="0">
      <alignment horizontal="center"/>
    </xf>
    <xf numFmtId="190" fontId="34" fillId="0" borderId="0">
      <alignment horizontal="center"/>
    </xf>
    <xf numFmtId="190" fontId="34" fillId="0" borderId="0">
      <alignment horizontal="center"/>
    </xf>
    <xf numFmtId="191" fontId="34" fillId="0" borderId="0">
      <alignment horizontal="center"/>
    </xf>
    <xf numFmtId="191" fontId="34" fillId="0" borderId="0">
      <alignment horizontal="center"/>
    </xf>
    <xf numFmtId="192" fontId="34" fillId="0" borderId="0">
      <alignment horizontal="center"/>
    </xf>
    <xf numFmtId="192" fontId="34" fillId="0" borderId="0">
      <alignment horizontal="center"/>
    </xf>
    <xf numFmtId="193" fontId="34" fillId="0" borderId="0">
      <alignment horizontal="center"/>
    </xf>
    <xf numFmtId="193" fontId="34" fillId="0" borderId="0">
      <alignment horizontal="center"/>
    </xf>
    <xf numFmtId="0" fontId="43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3" fillId="63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21" borderId="0" applyNumberFormat="0" applyBorder="0" applyAlignment="0" applyProtection="0"/>
    <xf numFmtId="0" fontId="44" fillId="66" borderId="0" applyNumberFormat="0" applyBorder="0" applyAlignment="0" applyProtection="0"/>
    <xf numFmtId="0" fontId="17" fillId="21" borderId="0" applyNumberFormat="0" applyBorder="0" applyAlignment="0" applyProtection="0"/>
    <xf numFmtId="0" fontId="44" fillId="66" borderId="0" applyNumberFormat="0" applyBorder="0" applyAlignment="0" applyProtection="0"/>
    <xf numFmtId="0" fontId="43" fillId="59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4" fontId="45" fillId="68" borderId="11">
      <alignment horizontal="center" vertical="center"/>
    </xf>
    <xf numFmtId="0" fontId="29" fillId="62" borderId="0" applyNumberFormat="0" applyBorder="0" applyAlignment="0" applyProtection="0"/>
    <xf numFmtId="0" fontId="43" fillId="62" borderId="0" applyNumberFormat="0" applyBorder="0" applyAlignment="0" applyProtection="0"/>
    <xf numFmtId="0" fontId="29" fillId="63" borderId="0" applyNumberFormat="0" applyBorder="0" applyAlignment="0" applyProtection="0"/>
    <xf numFmtId="0" fontId="43" fillId="63" borderId="0" applyNumberFormat="0" applyBorder="0" applyAlignment="0" applyProtection="0"/>
    <xf numFmtId="0" fontId="29" fillId="64" borderId="0" applyNumberFormat="0" applyBorder="0" applyAlignment="0" applyProtection="0"/>
    <xf numFmtId="0" fontId="43" fillId="64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55" borderId="12" applyNumberFormat="0" applyAlignment="0" applyProtection="0"/>
    <xf numFmtId="0" fontId="48" fillId="55" borderId="12" applyNumberFormat="0" applyAlignment="0" applyProtection="0"/>
    <xf numFmtId="0" fontId="49" fillId="4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44" borderId="0" applyNumberFormat="0" applyBorder="0" applyAlignment="0" applyProtection="0"/>
    <xf numFmtId="0" fontId="51" fillId="55" borderId="13" applyNumberFormat="0" applyAlignment="0" applyProtection="0"/>
    <xf numFmtId="0" fontId="52" fillId="55" borderId="13" applyNumberFormat="0" applyAlignment="0" applyProtection="0"/>
    <xf numFmtId="0" fontId="53" fillId="48" borderId="13" applyNumberFormat="0" applyAlignment="0" applyProtection="0"/>
    <xf numFmtId="195" fontId="28" fillId="0" borderId="0" applyFont="0" applyFill="0" applyBorder="0" applyAlignment="0" applyProtection="0"/>
    <xf numFmtId="0" fontId="54" fillId="0" borderId="14" applyNumberFormat="0" applyFont="0" applyFill="0" applyAlignment="0" applyProtection="0"/>
    <xf numFmtId="196" fontId="18" fillId="0" borderId="15" applyNumberFormat="0" applyFill="0" applyAlignment="0" applyProtection="0"/>
    <xf numFmtId="196" fontId="18" fillId="0" borderId="15" applyNumberFormat="0" applyFill="0" applyAlignment="0" applyProtection="0"/>
    <xf numFmtId="0" fontId="55" fillId="69" borderId="0">
      <alignment horizontal="centerContinuous" vertical="center" wrapText="1"/>
    </xf>
    <xf numFmtId="197" fontId="56" fillId="0" borderId="0" applyFont="0" applyFill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198" fontId="34" fillId="0" borderId="0" applyFill="0"/>
    <xf numFmtId="198" fontId="34" fillId="0" borderId="0" applyFill="0"/>
    <xf numFmtId="198" fontId="34" fillId="0" borderId="0">
      <alignment horizontal="center"/>
    </xf>
    <xf numFmtId="198" fontId="34" fillId="0" borderId="0">
      <alignment horizontal="center"/>
    </xf>
    <xf numFmtId="0" fontId="34" fillId="0" borderId="0" applyFill="0">
      <alignment horizontal="center"/>
    </xf>
    <xf numFmtId="0" fontId="34" fillId="0" borderId="0" applyFill="0">
      <alignment horizontal="center"/>
    </xf>
    <xf numFmtId="198" fontId="58" fillId="0" borderId="16" applyFill="0"/>
    <xf numFmtId="198" fontId="58" fillId="0" borderId="16" applyFill="0"/>
    <xf numFmtId="0" fontId="18" fillId="0" borderId="0" applyFont="0" applyAlignment="0"/>
    <xf numFmtId="0" fontId="18" fillId="0" borderId="0" applyFont="0" applyAlignment="0"/>
    <xf numFmtId="0" fontId="59" fillId="0" borderId="0" applyFill="0">
      <alignment vertical="top"/>
    </xf>
    <xf numFmtId="0" fontId="58" fillId="0" borderId="0" applyFill="0">
      <alignment horizontal="left" vertical="top"/>
    </xf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198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9" fillId="0" borderId="0" applyFill="0">
      <alignment wrapText="1"/>
    </xf>
    <xf numFmtId="0" fontId="58" fillId="0" borderId="0" applyFill="0">
      <alignment horizontal="left" vertical="top" wrapText="1"/>
    </xf>
    <xf numFmtId="198" fontId="60" fillId="0" borderId="0" applyFill="0"/>
    <xf numFmtId="198" fontId="60" fillId="0" borderId="0" applyFill="0"/>
    <xf numFmtId="0" fontId="61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8" fontId="18" fillId="0" borderId="0" applyFill="0"/>
    <xf numFmtId="198" fontId="18" fillId="0" borderId="0" applyFill="0"/>
    <xf numFmtId="0" fontId="61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8" fontId="62" fillId="0" borderId="0" applyFill="0"/>
    <xf numFmtId="198" fontId="62" fillId="0" borderId="0" applyFill="0"/>
    <xf numFmtId="0" fontId="6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8" fontId="63" fillId="0" borderId="0" applyFill="0"/>
    <xf numFmtId="198" fontId="63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65" fillId="0" borderId="0" applyFill="0">
      <alignment horizontal="center" vertical="center" wrapText="1"/>
    </xf>
    <xf numFmtId="198" fontId="66" fillId="0" borderId="0" applyFill="0"/>
    <xf numFmtId="198" fontId="66" fillId="0" borderId="0" applyFill="0"/>
    <xf numFmtId="0" fontId="61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3" fillId="0" borderId="0" applyFill="0">
      <alignment horizontal="center" wrapText="1"/>
    </xf>
    <xf numFmtId="0" fontId="6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5" borderId="13" applyNumberFormat="0" applyAlignment="0" applyProtection="0"/>
    <xf numFmtId="0" fontId="52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9" fillId="51" borderId="4" applyNumberFormat="0" applyAlignment="0" applyProtection="0"/>
    <xf numFmtId="0" fontId="69" fillId="6" borderId="4" applyNumberFormat="0" applyAlignment="0" applyProtection="0"/>
    <xf numFmtId="0" fontId="69" fillId="51" borderId="4" applyNumberFormat="0" applyAlignment="0" applyProtection="0"/>
    <xf numFmtId="0" fontId="11" fillId="6" borderId="4" applyNumberFormat="0" applyAlignment="0" applyProtection="0"/>
    <xf numFmtId="0" fontId="69" fillId="51" borderId="4" applyNumberFormat="0" applyAlignment="0" applyProtection="0"/>
    <xf numFmtId="0" fontId="70" fillId="51" borderId="13" applyNumberFormat="0" applyAlignment="0" applyProtection="0"/>
    <xf numFmtId="0" fontId="52" fillId="55" borderId="13" applyNumberFormat="0" applyAlignment="0" applyProtection="0"/>
    <xf numFmtId="0" fontId="71" fillId="70" borderId="18" applyNumberFormat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1" fillId="70" borderId="18" applyNumberFormat="0" applyAlignment="0" applyProtection="0"/>
    <xf numFmtId="0" fontId="71" fillId="70" borderId="18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1" fillId="70" borderId="18" applyNumberFormat="0" applyAlignment="0" applyProtection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9" fillId="71" borderId="24">
      <alignment horizontal="center" vertical="center" wrapText="1" shrinkToFit="1"/>
    </xf>
    <xf numFmtId="0" fontId="79" fillId="72" borderId="24">
      <alignment horizontal="center" vertical="center" wrapText="1" shrinkToFit="1"/>
    </xf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43" fillId="54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80" fillId="73" borderId="25" applyNumberFormat="0" applyBorder="0" applyProtection="0">
      <alignment horizontal="center" vertical="center" wrapText="1"/>
    </xf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199" fontId="81" fillId="0" borderId="0"/>
    <xf numFmtId="200" fontId="82" fillId="0" borderId="0" applyFont="0" applyFill="0" applyBorder="0" applyAlignment="0" applyProtection="0"/>
    <xf numFmtId="201" fontId="82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4" fillId="0" borderId="0"/>
    <xf numFmtId="0" fontId="84" fillId="0" borderId="0"/>
    <xf numFmtId="0" fontId="85" fillId="74" borderId="0">
      <alignment horizontal="center" vertical="center" wrapText="1"/>
    </xf>
    <xf numFmtId="3" fontId="86" fillId="0" borderId="26"/>
    <xf numFmtId="0" fontId="84" fillId="0" borderId="0"/>
    <xf numFmtId="0" fontId="84" fillId="0" borderId="0"/>
    <xf numFmtId="0" fontId="87" fillId="0" borderId="27"/>
    <xf numFmtId="204" fontId="82" fillId="0" borderId="0" applyFont="0" applyFill="0" applyBorder="0" applyAlignment="0" applyProtection="0"/>
    <xf numFmtId="205" fontId="8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206" fontId="88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6" fontId="54" fillId="0" borderId="0" applyFont="0" applyFill="0" applyBorder="0" applyProtection="0">
      <alignment horizontal="right"/>
    </xf>
    <xf numFmtId="196" fontId="54" fillId="0" borderId="0" applyFont="0" applyFill="0" applyBorder="0" applyProtection="0">
      <alignment horizontal="right"/>
    </xf>
    <xf numFmtId="14" fontId="36" fillId="0" borderId="0" applyFill="0" applyBorder="0" applyAlignment="0"/>
    <xf numFmtId="14" fontId="36" fillId="0" borderId="0" applyFill="0" applyBorder="0" applyAlignment="0"/>
    <xf numFmtId="14" fontId="18" fillId="0" borderId="0"/>
    <xf numFmtId="168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38" fontId="6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210" fontId="89" fillId="0" borderId="0" applyFill="0" applyBorder="0" applyAlignment="0" applyProtection="0"/>
    <xf numFmtId="0" fontId="90" fillId="0" borderId="0" applyFont="0" applyFill="0" applyBorder="0" applyAlignment="0" applyProtection="0"/>
    <xf numFmtId="21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21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48" borderId="13" applyNumberFormat="0" applyAlignment="0" applyProtection="0"/>
    <xf numFmtId="0" fontId="53" fillId="48" borderId="13" applyNumberFormat="0" applyAlignment="0" applyProtection="0"/>
    <xf numFmtId="0" fontId="71" fillId="70" borderId="18" applyNumberFormat="0" applyAlignment="0" applyProtection="0"/>
    <xf numFmtId="0" fontId="9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3" fillId="75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4" borderId="0" applyNumberFormat="0" applyBorder="0" applyAlignment="0" applyProtection="0"/>
    <xf numFmtId="0" fontId="43" fillId="64" borderId="0" applyNumberFormat="0" applyBorder="0" applyAlignment="0" applyProtection="0"/>
    <xf numFmtId="0" fontId="43" fillId="66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3" fillId="56" borderId="13" applyNumberFormat="0" applyAlignment="0" applyProtection="0"/>
    <xf numFmtId="0" fontId="53" fillId="48" borderId="13" applyNumberFormat="0" applyAlignment="0" applyProtection="0"/>
    <xf numFmtId="0" fontId="93" fillId="0" borderId="28" applyNumberFormat="0" applyFill="0" applyAlignment="0" applyProtection="0"/>
    <xf numFmtId="0" fontId="94" fillId="0" borderId="2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3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0" fontId="98" fillId="0" borderId="29" applyBorder="0"/>
    <xf numFmtId="3" fontId="99" fillId="0" borderId="0" applyNumberFormat="0" applyFon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215" fontId="18" fillId="0" borderId="0">
      <protection locked="0"/>
    </xf>
    <xf numFmtId="0" fontId="100" fillId="76" borderId="24" applyFont="0" applyFill="0" applyBorder="0" applyAlignment="0">
      <alignment vertical="top" wrapText="1"/>
    </xf>
    <xf numFmtId="0" fontId="34" fillId="0" borderId="17"/>
    <xf numFmtId="0" fontId="34" fillId="0" borderId="17"/>
    <xf numFmtId="0" fontId="34" fillId="0" borderId="17"/>
    <xf numFmtId="0" fontId="34" fillId="0" borderId="17"/>
    <xf numFmtId="0" fontId="101" fillId="0" borderId="0" applyNumberFormat="0" applyFill="0" applyBorder="0" applyAlignment="0" applyProtection="0">
      <alignment vertical="top"/>
      <protection locked="0"/>
    </xf>
    <xf numFmtId="0" fontId="68" fillId="77" borderId="30" applyNumberFormat="0" applyFont="0" applyAlignment="0" applyProtection="0"/>
    <xf numFmtId="0" fontId="68" fillId="77" borderId="30" applyNumberFormat="0" applyFont="0" applyAlignment="0" applyProtection="0"/>
    <xf numFmtId="0" fontId="57" fillId="45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57" fillId="45" borderId="0" applyNumberFormat="0" applyBorder="0" applyAlignment="0" applyProtection="0"/>
    <xf numFmtId="38" fontId="34" fillId="36" borderId="0" applyNumberFormat="0" applyBorder="0" applyAlignment="0" applyProtection="0"/>
    <xf numFmtId="38" fontId="34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3" fillId="45" borderId="0" applyNumberFormat="0" applyBorder="0" applyAlignment="0" applyProtection="0"/>
    <xf numFmtId="0" fontId="57" fillId="45" borderId="0" applyNumberFormat="0" applyBorder="0" applyAlignment="0" applyProtection="0"/>
    <xf numFmtId="0" fontId="104" fillId="0" borderId="0" applyProtection="0">
      <alignment horizontal="right" vertical="top"/>
    </xf>
    <xf numFmtId="0" fontId="79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6" fillId="0" borderId="21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105" fillId="0" borderId="33" applyNumberFormat="0" applyFill="0" applyAlignment="0" applyProtection="0"/>
    <xf numFmtId="0" fontId="3" fillId="0" borderId="1" applyNumberFormat="0" applyFill="0" applyAlignment="0" applyProtection="0"/>
    <xf numFmtId="0" fontId="105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1" applyNumberFormat="0" applyFill="0" applyAlignment="0" applyProtection="0"/>
    <xf numFmtId="0" fontId="107" fillId="0" borderId="33" applyNumberFormat="0" applyFill="0" applyAlignment="0" applyProtection="0"/>
    <xf numFmtId="0" fontId="3" fillId="0" borderId="1" applyNumberFormat="0" applyFill="0" applyAlignment="0" applyProtection="0"/>
    <xf numFmtId="0" fontId="107" fillId="0" borderId="33" applyNumberFormat="0" applyFill="0" applyAlignment="0" applyProtection="0"/>
    <xf numFmtId="0" fontId="77" fillId="0" borderId="2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78" fillId="0" borderId="23" applyNumberFormat="0" applyFill="0" applyAlignment="0" applyProtection="0"/>
    <xf numFmtId="0" fontId="112" fillId="0" borderId="34" applyNumberFormat="0" applyFill="0" applyAlignment="0" applyProtection="0"/>
    <xf numFmtId="0" fontId="92" fillId="0" borderId="34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113" fillId="0" borderId="34" applyNumberFormat="0" applyFill="0" applyAlignment="0" applyProtection="0"/>
    <xf numFmtId="0" fontId="114" fillId="0" borderId="3" applyNumberFormat="0" applyFill="0" applyAlignment="0" applyProtection="0"/>
    <xf numFmtId="0" fontId="113" fillId="0" borderId="34" applyNumberFormat="0" applyFill="0" applyAlignment="0" applyProtection="0"/>
    <xf numFmtId="0" fontId="5" fillId="0" borderId="3" applyNumberFormat="0" applyFill="0" applyAlignment="0" applyProtection="0"/>
    <xf numFmtId="0" fontId="11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16" fontId="18" fillId="0" borderId="0">
      <protection locked="0"/>
    </xf>
    <xf numFmtId="216" fontId="18" fillId="0" borderId="0">
      <protection locked="0"/>
    </xf>
    <xf numFmtId="217" fontId="18" fillId="78" borderId="35" applyFont="0" applyFill="0" applyBorder="0" applyAlignment="0" applyProtection="0">
      <alignment horizontal="center"/>
    </xf>
    <xf numFmtId="0" fontId="115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0" fontId="73" fillId="0" borderId="20" applyNumberFormat="0" applyFill="0" applyAlignment="0" applyProtection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>
      <alignment vertical="top"/>
    </xf>
    <xf numFmtId="49" fontId="79" fillId="0" borderId="0">
      <alignment vertical="top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10" fontId="34" fillId="40" borderId="27" applyNumberFormat="0" applyBorder="0" applyAlignment="0" applyProtection="0"/>
    <xf numFmtId="10" fontId="34" fillId="40" borderId="27" applyNumberFormat="0" applyBorder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53" fillId="48" borderId="13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3" fontId="18" fillId="80" borderId="27" applyFont="0">
      <alignment horizontal="right"/>
      <protection locked="0"/>
    </xf>
    <xf numFmtId="14" fontId="118" fillId="81" borderId="27">
      <alignment wrapText="1"/>
    </xf>
    <xf numFmtId="0" fontId="119" fillId="73" borderId="0" applyProtection="0">
      <alignment horizontal="center" vertical="center" wrapText="1"/>
    </xf>
    <xf numFmtId="218" fontId="18" fillId="0" borderId="0" applyFill="0" applyBorder="0">
      <alignment horizontal="right"/>
      <protection locked="0"/>
    </xf>
    <xf numFmtId="218" fontId="18" fillId="0" borderId="0" applyFill="0" applyBorder="0">
      <alignment horizontal="right"/>
      <protection locked="0"/>
    </xf>
    <xf numFmtId="0" fontId="79" fillId="82" borderId="38">
      <alignment horizontal="left" vertical="center" wrapText="1"/>
    </xf>
    <xf numFmtId="0" fontId="79" fillId="82" borderId="38">
      <alignment horizontal="left" vertical="center" wrapText="1"/>
    </xf>
    <xf numFmtId="0" fontId="18" fillId="50" borderId="39" applyNumberFormat="0" applyFont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57" fillId="45" borderId="0" applyNumberFormat="0" applyBorder="0" applyAlignment="0" applyProtection="0"/>
    <xf numFmtId="0" fontId="48" fillId="55" borderId="12" applyNumberFormat="0" applyAlignment="0" applyProtection="0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1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1" fillId="0" borderId="0" applyNumberFormat="0" applyFill="0" applyBorder="0" applyAlignment="0" applyProtection="0">
      <alignment horizontal="right"/>
    </xf>
    <xf numFmtId="0" fontId="73" fillId="0" borderId="20" applyNumberFormat="0" applyFill="0" applyAlignment="0" applyProtection="0"/>
    <xf numFmtId="0" fontId="1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3" fillId="0" borderId="20" applyNumberFormat="0" applyFill="0" applyAlignment="0" applyProtection="0"/>
    <xf numFmtId="0" fontId="90" fillId="0" borderId="0" applyFont="0" applyFill="0" applyBorder="0" applyAlignment="0" applyProtection="0"/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96" fillId="0" borderId="0" applyNumberForma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223" fontId="90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4" fontId="18" fillId="0" borderId="0" applyFill="0" applyBorder="0" applyAlignment="0" applyProtection="0"/>
    <xf numFmtId="22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4" fontId="125" fillId="0" borderId="40"/>
    <xf numFmtId="225" fontId="126" fillId="0" borderId="41"/>
    <xf numFmtId="0" fontId="126" fillId="0" borderId="41"/>
    <xf numFmtId="176" fontId="39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8" fontId="127" fillId="0" borderId="0" applyFont="0" applyFill="0" applyBorder="0" applyProtection="0">
      <alignment horizontal="right"/>
    </xf>
    <xf numFmtId="229" fontId="79" fillId="84" borderId="0" applyFont="0" applyFill="0" applyBorder="0" applyAlignment="0" applyProtection="0">
      <alignment horizontal="right" vertical="center"/>
    </xf>
    <xf numFmtId="0" fontId="18" fillId="0" borderId="0"/>
    <xf numFmtId="0" fontId="128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8" fillId="56" borderId="0" applyNumberFormat="0" applyBorder="0" applyAlignment="0" applyProtection="0"/>
    <xf numFmtId="0" fontId="130" fillId="56" borderId="0" applyNumberFormat="0" applyBorder="0" applyAlignment="0" applyProtection="0"/>
    <xf numFmtId="0" fontId="128" fillId="56" borderId="0" applyNumberFormat="0" applyBorder="0" applyAlignment="0" applyProtection="0"/>
    <xf numFmtId="37" fontId="13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6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>
      <alignment vertical="top" wrapText="1"/>
    </xf>
    <xf numFmtId="0" fontId="68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169" fontId="134" fillId="0" borderId="0"/>
    <xf numFmtId="0" fontId="3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30" fontId="35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5" fillId="0" borderId="0"/>
    <xf numFmtId="0" fontId="13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8" fillId="0" borderId="0"/>
    <xf numFmtId="37" fontId="136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40" fillId="50" borderId="39" applyNumberFormat="0" applyFont="0" applyAlignment="0" applyProtection="0"/>
    <xf numFmtId="0" fontId="18" fillId="50" borderId="42" applyNumberFormat="0" applyFont="0" applyAlignment="0" applyProtection="0"/>
    <xf numFmtId="0" fontId="68" fillId="50" borderId="39" applyNumberFormat="0" applyFont="0" applyAlignment="0" applyProtection="0"/>
    <xf numFmtId="0" fontId="68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6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37" fillId="0" borderId="29"/>
    <xf numFmtId="0" fontId="18" fillId="50" borderId="39" applyNumberFormat="0" applyFont="0" applyAlignment="0" applyProtection="0"/>
    <xf numFmtId="0" fontId="36" fillId="50" borderId="39" applyNumberFormat="0" applyFont="0" applyAlignment="0" applyProtection="0"/>
    <xf numFmtId="0" fontId="18" fillId="50" borderId="39" applyNumberFormat="0" applyFont="0" applyAlignment="0" applyProtection="0"/>
    <xf numFmtId="231" fontId="79" fillId="0" borderId="0" applyFont="0" applyBorder="0"/>
    <xf numFmtId="37" fontId="18" fillId="0" borderId="0"/>
    <xf numFmtId="3" fontId="79" fillId="85" borderId="27" applyFont="0" applyFill="0" applyBorder="0" applyAlignment="0" applyProtection="0">
      <alignment horizontal="center"/>
    </xf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49" fontId="39" fillId="0" borderId="0"/>
    <xf numFmtId="0" fontId="138" fillId="86" borderId="43" applyNumberFormat="0" applyBorder="0" applyAlignment="0">
      <alignment horizontal="center"/>
      <protection hidden="1"/>
    </xf>
    <xf numFmtId="0" fontId="33" fillId="0" borderId="43" applyNumberFormat="0" applyBorder="0" applyAlignment="0">
      <alignment horizontal="center"/>
      <protection locked="0"/>
    </xf>
    <xf numFmtId="0" fontId="94" fillId="0" borderId="28" applyNumberFormat="0" applyFill="0" applyAlignment="0" applyProtection="0"/>
    <xf numFmtId="0" fontId="48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39" fillId="6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40" fillId="0" borderId="0" applyProtection="0">
      <alignment horizontal="left"/>
    </xf>
    <xf numFmtId="0" fontId="140" fillId="0" borderId="0" applyFill="0" applyBorder="0" applyProtection="0">
      <alignment horizontal="left"/>
    </xf>
    <xf numFmtId="0" fontId="141" fillId="0" borderId="0" applyFill="0" applyBorder="0" applyProtection="0">
      <alignment horizontal="left"/>
    </xf>
    <xf numFmtId="0" fontId="84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3" fontId="54" fillId="0" borderId="0" applyFont="0" applyFill="0" applyBorder="0" applyProtection="0">
      <alignment horizontal="right"/>
    </xf>
    <xf numFmtId="233" fontId="54" fillId="0" borderId="0" applyFont="0" applyFill="0" applyBorder="0" applyProtection="0">
      <alignment horizontal="right"/>
    </xf>
    <xf numFmtId="234" fontId="133" fillId="0" borderId="0" applyFill="0"/>
    <xf numFmtId="235" fontId="18" fillId="0" borderId="0" applyFill="0" applyBorder="0">
      <alignment horizontal="right"/>
      <protection locked="0"/>
    </xf>
    <xf numFmtId="235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43" fillId="0" borderId="14">
      <alignment horizontal="center"/>
    </xf>
    <xf numFmtId="0" fontId="143" fillId="0" borderId="14">
      <alignment horizontal="center"/>
    </xf>
    <xf numFmtId="0" fontId="143" fillId="0" borderId="14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87" borderId="0" applyNumberFormat="0" applyFont="0" applyBorder="0" applyAlignment="0" applyProtection="0"/>
    <xf numFmtId="0" fontId="68" fillId="87" borderId="0" applyNumberFormat="0" applyFont="0" applyBorder="0" applyAlignment="0" applyProtection="0"/>
    <xf numFmtId="3" fontId="144" fillId="78" borderId="0">
      <alignment horizontal="right" vertical="justify"/>
    </xf>
    <xf numFmtId="0" fontId="145" fillId="78" borderId="0">
      <alignment horizontal="left" indent="7"/>
    </xf>
    <xf numFmtId="0" fontId="144" fillId="78" borderId="0">
      <alignment horizontal="left" indent="1"/>
    </xf>
    <xf numFmtId="3" fontId="33" fillId="0" borderId="16" applyFill="0">
      <alignment horizontal="right"/>
    </xf>
    <xf numFmtId="0" fontId="125" fillId="88" borderId="27" applyNumberFormat="0" applyBorder="0" applyAlignment="0">
      <alignment horizontal="right"/>
    </xf>
    <xf numFmtId="0" fontId="146" fillId="89" borderId="0">
      <alignment horizontal="left" indent="9"/>
    </xf>
    <xf numFmtId="0" fontId="79" fillId="0" borderId="0" applyFill="0">
      <alignment horizontal="left" indent="9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6" fillId="91" borderId="0">
      <alignment horizontal="left" indent="7"/>
    </xf>
    <xf numFmtId="0" fontId="146" fillId="0" borderId="0" applyFill="0">
      <alignment horizontal="left" indent="7"/>
    </xf>
    <xf numFmtId="3" fontId="147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8" fillId="92" borderId="0">
      <alignment horizontal="left" indent="6"/>
    </xf>
    <xf numFmtId="0" fontId="149" fillId="92" borderId="0">
      <alignment horizontal="left" indent="6"/>
    </xf>
    <xf numFmtId="3" fontId="150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5"/>
    </xf>
    <xf numFmtId="0" fontId="151" fillId="0" borderId="0" applyFill="0">
      <alignment horizontal="left" indent="5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4"/>
    </xf>
    <xf numFmtId="168" fontId="152" fillId="0" borderId="0" applyFill="0">
      <alignment horizontal="left" indent="4"/>
    </xf>
    <xf numFmtId="3" fontId="63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3" fillId="0" borderId="0">
      <alignment horizontal="left" indent="3"/>
    </xf>
    <xf numFmtId="0" fontId="153" fillId="0" borderId="0" applyFill="0">
      <alignment horizontal="left" indent="3"/>
    </xf>
    <xf numFmtId="3" fontId="66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7" fillId="0" borderId="0" applyFill="0">
      <alignment horizontal="left" indent="2"/>
    </xf>
    <xf numFmtId="0" fontId="67" fillId="0" borderId="0" applyFill="0">
      <alignment horizontal="left" indent="2"/>
    </xf>
    <xf numFmtId="0" fontId="142" fillId="0" borderId="0" applyFill="0">
      <alignment horizontal="left" wrapText="1" indent="3"/>
    </xf>
    <xf numFmtId="0" fontId="79" fillId="0" borderId="0">
      <alignment horizontal="left" vertical="center" indent="1"/>
    </xf>
    <xf numFmtId="0" fontId="49" fillId="44" borderId="0" applyNumberFormat="0" applyBorder="0" applyAlignment="0" applyProtection="0"/>
    <xf numFmtId="0" fontId="48" fillId="51" borderId="12" applyNumberFormat="0" applyAlignment="0" applyProtection="0"/>
    <xf numFmtId="0" fontId="48" fillId="55" borderId="12" applyNumberFormat="0" applyAlignment="0" applyProtection="0"/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0" fontId="93" fillId="81" borderId="44" applyNumberFormat="0" applyProtection="0">
      <alignment horizontal="left" vertical="top" indent="1"/>
    </xf>
    <xf numFmtId="0" fontId="93" fillId="81" borderId="44" applyNumberFormat="0" applyProtection="0">
      <alignment horizontal="left" vertical="top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36" fillId="44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36" fillId="103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6" fillId="40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36" fillId="40" borderId="44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0" fontId="36" fillId="40" borderId="44" applyNumberFormat="0" applyProtection="0">
      <alignment horizontal="left" vertical="top" indent="1"/>
    </xf>
    <xf numFmtId="0" fontId="36" fillId="40" borderId="44" applyNumberFormat="0" applyProtection="0">
      <alignment horizontal="left" vertical="top" indent="1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36" fillId="103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0" fontId="36" fillId="84" borderId="44" applyNumberFormat="0" applyProtection="0">
      <alignment horizontal="left" vertical="top" indent="1"/>
    </xf>
    <xf numFmtId="0" fontId="36" fillId="84" borderId="44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0" fontId="165" fillId="0" borderId="47"/>
    <xf numFmtId="0" fontId="166" fillId="95" borderId="0" applyNumberFormat="0" applyBorder="0" applyAlignment="0" applyProtection="0">
      <alignment horizontal="center"/>
    </xf>
    <xf numFmtId="0" fontId="167" fillId="44" borderId="0" applyNumberFormat="0" applyBorder="0" applyAlignment="0" applyProtection="0"/>
    <xf numFmtId="0" fontId="49" fillId="44" borderId="0" applyNumberFormat="0" applyBorder="0" applyAlignment="0" applyProtection="0"/>
    <xf numFmtId="236" fontId="168" fillId="0" borderId="0" applyFill="0" applyBorder="0">
      <alignment horizontal="right"/>
      <protection hidden="1"/>
    </xf>
    <xf numFmtId="0" fontId="169" fillId="105" borderId="0"/>
    <xf numFmtId="3" fontId="170" fillId="76" borderId="0">
      <protection hidden="1"/>
    </xf>
    <xf numFmtId="0" fontId="128" fillId="56" borderId="0" applyNumberFormat="0" applyBorder="0" applyAlignment="0" applyProtection="0"/>
    <xf numFmtId="0" fontId="28" fillId="106" borderId="0" applyNumberFormat="0" applyFont="0" applyBorder="0" applyAlignment="0" applyProtection="0"/>
    <xf numFmtId="0" fontId="28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10" fontId="56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9" fillId="0" borderId="0"/>
    <xf numFmtId="0" fontId="33" fillId="0" borderId="48"/>
    <xf numFmtId="0" fontId="33" fillId="0" borderId="48"/>
    <xf numFmtId="0" fontId="52" fillId="55" borderId="13" applyNumberFormat="0" applyAlignment="0" applyProtection="0"/>
    <xf numFmtId="0" fontId="55" fillId="69" borderId="49" applyBorder="0">
      <alignment horizontal="left"/>
    </xf>
    <xf numFmtId="0" fontId="33" fillId="0" borderId="0" applyFill="0" applyBorder="0" applyProtection="0">
      <alignment horizontal="center" vertical="center"/>
    </xf>
    <xf numFmtId="0" fontId="33" fillId="0" borderId="0" applyFill="0" applyBorder="0" applyProtection="0"/>
    <xf numFmtId="0" fontId="79" fillId="0" borderId="0" applyFill="0" applyBorder="0" applyProtection="0">
      <alignment horizontal="left"/>
    </xf>
    <xf numFmtId="0" fontId="171" fillId="0" borderId="0" applyFill="0" applyBorder="0" applyProtection="0">
      <alignment horizontal="left" vertical="top"/>
    </xf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7" fontId="19" fillId="0" borderId="0" applyFill="0" applyBorder="0" applyAlignment="0" applyProtection="0"/>
    <xf numFmtId="0" fontId="19" fillId="0" borderId="0" applyFill="0" applyBorder="0" applyAlignment="0" applyProtection="0"/>
    <xf numFmtId="49" fontId="36" fillId="0" borderId="0" applyFill="0" applyBorder="0" applyAlignment="0"/>
    <xf numFmtId="49" fontId="3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8" fontId="172" fillId="0" borderId="0"/>
    <xf numFmtId="0" fontId="17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176" fillId="0" borderId="50" applyNumberFormat="0" applyFill="0" applyAlignment="0" applyProtection="0"/>
    <xf numFmtId="0" fontId="77" fillId="0" borderId="22" applyNumberFormat="0" applyFill="0" applyAlignment="0" applyProtection="0"/>
    <xf numFmtId="0" fontId="177" fillId="0" borderId="51" applyNumberFormat="0" applyFill="0" applyAlignment="0" applyProtection="0"/>
    <xf numFmtId="0" fontId="78" fillId="0" borderId="23" applyNumberFormat="0" applyFill="0" applyAlignment="0" applyProtection="0"/>
    <xf numFmtId="0" fontId="178" fillId="0" borderId="52" applyNumberFormat="0" applyFill="0" applyAlignment="0" applyProtection="0"/>
    <xf numFmtId="0" fontId="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6" fillId="0" borderId="53" applyNumberFormat="0" applyFill="0" applyAlignment="0" applyProtection="0"/>
    <xf numFmtId="0" fontId="76" fillId="0" borderId="21" applyNumberFormat="0" applyFill="0" applyAlignment="0" applyProtection="0"/>
    <xf numFmtId="0" fontId="180" fillId="0" borderId="54" applyNumberFormat="0" applyFill="0" applyAlignment="0" applyProtection="0"/>
    <xf numFmtId="0" fontId="77" fillId="0" borderId="22" applyNumberFormat="0" applyFill="0" applyAlignment="0" applyProtection="0"/>
    <xf numFmtId="0" fontId="92" fillId="0" borderId="55" applyNumberFormat="0" applyFill="0" applyAlignment="0" applyProtection="0"/>
    <xf numFmtId="0" fontId="78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1" fillId="0" borderId="56" applyNumberFormat="0" applyFill="0" applyAlignment="0" applyProtection="0"/>
    <xf numFmtId="0" fontId="181" fillId="0" borderId="9" applyNumberFormat="0" applyFill="0" applyAlignment="0" applyProtection="0"/>
    <xf numFmtId="0" fontId="181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1" fillId="0" borderId="56" applyNumberFormat="0" applyFill="0" applyAlignment="0" applyProtection="0"/>
    <xf numFmtId="239" fontId="93" fillId="107" borderId="0" applyNumberFormat="0" applyBorder="0">
      <protection locked="0"/>
    </xf>
    <xf numFmtId="0" fontId="94" fillId="0" borderId="28" applyNumberFormat="0" applyFill="0" applyAlignment="0" applyProtection="0"/>
    <xf numFmtId="0" fontId="94" fillId="0" borderId="57" applyNumberFormat="0" applyFill="0" applyAlignment="0" applyProtection="0"/>
    <xf numFmtId="0" fontId="75" fillId="0" borderId="0" applyNumberFormat="0" applyFill="0" applyBorder="0" applyAlignment="0" applyProtection="0"/>
    <xf numFmtId="0" fontId="182" fillId="0" borderId="21" applyNumberFormat="0" applyFill="0" applyAlignment="0" applyProtection="0"/>
    <xf numFmtId="0" fontId="76" fillId="0" borderId="21" applyNumberFormat="0" applyFill="0" applyAlignment="0" applyProtection="0"/>
    <xf numFmtId="0" fontId="183" fillId="0" borderId="22" applyNumberFormat="0" applyFill="0" applyAlignment="0" applyProtection="0"/>
    <xf numFmtId="0" fontId="77" fillId="0" borderId="22" applyNumberFormat="0" applyFill="0" applyAlignment="0" applyProtection="0"/>
    <xf numFmtId="0" fontId="184" fillId="0" borderId="23" applyNumberFormat="0" applyFill="0" applyAlignment="0" applyProtection="0"/>
    <xf numFmtId="0" fontId="78" fillId="0" borderId="23" applyNumberFormat="0" applyFill="0" applyAlignment="0" applyProtection="0"/>
    <xf numFmtId="0" fontId="1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5" fillId="0" borderId="0"/>
    <xf numFmtId="37" fontId="34" fillId="81" borderId="0" applyNumberFormat="0" applyBorder="0" applyAlignment="0" applyProtection="0"/>
    <xf numFmtId="37" fontId="34" fillId="0" borderId="0"/>
    <xf numFmtId="3" fontId="166" fillId="0" borderId="36" applyProtection="0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0" fontId="49" fillId="44" borderId="0" applyNumberFormat="0" applyBorder="0" applyAlignment="0" applyProtection="0"/>
    <xf numFmtId="0" fontId="57" fillId="45" borderId="0" applyNumberFormat="0" applyBorder="0" applyAlignment="0" applyProtection="0"/>
    <xf numFmtId="4" fontId="142" fillId="0" borderId="25" applyFill="0">
      <alignment vertical="center" wrapText="1"/>
    </xf>
    <xf numFmtId="207" fontId="68" fillId="0" borderId="0" applyFont="0" applyFill="0" applyBorder="0" applyAlignment="0" applyProtection="0"/>
    <xf numFmtId="207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40" fontId="90" fillId="0" borderId="0" applyFont="0" applyFill="0" applyBorder="0" applyAlignment="0" applyProtection="0"/>
    <xf numFmtId="0" fontId="187" fillId="0" borderId="20" applyNumberFormat="0" applyFill="0" applyAlignment="0" applyProtection="0"/>
    <xf numFmtId="0" fontId="73" fillId="0" borderId="20" applyNumberFormat="0" applyFill="0" applyAlignment="0" applyProtection="0"/>
    <xf numFmtId="3" fontId="188" fillId="0" borderId="25"/>
    <xf numFmtId="0" fontId="86" fillId="0" borderId="0"/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6" fontId="54" fillId="0" borderId="0" applyFont="0" applyFill="0" applyBorder="0" applyProtection="0">
      <alignment horizontal="right"/>
    </xf>
    <xf numFmtId="242" fontId="56" fillId="0" borderId="0" applyFont="0" applyFill="0" applyBorder="0" applyAlignment="0" applyProtection="0"/>
    <xf numFmtId="0" fontId="55" fillId="70" borderId="18" applyNumberFormat="0" applyAlignment="0" applyProtection="0"/>
    <xf numFmtId="0" fontId="71" fillId="70" borderId="18" applyNumberFormat="0" applyAlignment="0" applyProtection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0" fillId="0" borderId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</cellStyleXfs>
  <cellXfs count="114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7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7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7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7" fontId="26" fillId="0" borderId="0" xfId="3" applyNumberFormat="1" applyFont="1" applyFill="1" applyBorder="1" applyAlignment="1">
      <alignment horizontal="right" vertical="center"/>
    </xf>
    <xf numFmtId="167" fontId="27" fillId="0" borderId="0" xfId="3" applyNumberFormat="1" applyFont="1" applyFill="1" applyBorder="1" applyAlignment="1">
      <alignment horizontal="right" vertical="center"/>
    </xf>
    <xf numFmtId="167" fontId="24" fillId="0" borderId="0" xfId="3" applyNumberFormat="1" applyFont="1" applyFill="1" applyBorder="1" applyAlignment="1">
      <alignment horizontal="right" vertical="center"/>
    </xf>
    <xf numFmtId="168" fontId="22" fillId="34" borderId="0" xfId="3" applyNumberFormat="1" applyFont="1" applyFill="1" applyBorder="1" applyAlignment="1">
      <alignment horizontal="right" vertical="center"/>
    </xf>
    <xf numFmtId="0" fontId="192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1" fillId="0" borderId="0" xfId="16938" applyFont="1" applyAlignment="1">
      <alignment vertical="center"/>
    </xf>
    <xf numFmtId="0" fontId="193" fillId="0" borderId="0" xfId="16938" applyFont="1" applyAlignment="1">
      <alignment vertical="center"/>
    </xf>
    <xf numFmtId="3" fontId="193" fillId="0" borderId="0" xfId="16938" applyNumberFormat="1" applyFont="1" applyAlignment="1">
      <alignment horizontal="center" vertical="center"/>
    </xf>
    <xf numFmtId="0" fontId="194" fillId="109" borderId="0" xfId="16938" applyFont="1" applyFill="1" applyAlignment="1">
      <alignment vertical="center"/>
    </xf>
    <xf numFmtId="3" fontId="194" fillId="109" borderId="0" xfId="16938" applyNumberFormat="1" applyFont="1" applyFill="1" applyAlignment="1">
      <alignment horizontal="center" vertical="center"/>
    </xf>
    <xf numFmtId="0" fontId="181" fillId="0" borderId="0" xfId="16938" applyFont="1" applyAlignment="1">
      <alignment vertical="center"/>
    </xf>
    <xf numFmtId="0" fontId="41" fillId="0" borderId="0" xfId="16938" applyFont="1" applyAlignment="1">
      <alignment horizontal="center" vertical="center"/>
    </xf>
    <xf numFmtId="167" fontId="19" fillId="0" borderId="0" xfId="3" applyNumberFormat="1" applyFont="1" applyFill="1" applyBorder="1" applyAlignment="1">
      <alignment horizontal="center" vertical="center"/>
    </xf>
    <xf numFmtId="0" fontId="41" fillId="0" borderId="0" xfId="16938" applyFont="1"/>
    <xf numFmtId="168" fontId="19" fillId="0" borderId="0" xfId="3" applyNumberFormat="1" applyFont="1" applyFill="1" applyBorder="1" applyAlignment="1">
      <alignment horizontal="center" vertical="center"/>
    </xf>
    <xf numFmtId="234" fontId="22" fillId="0" borderId="0" xfId="64089" applyNumberFormat="1" applyFont="1" applyFill="1" applyBorder="1" applyAlignment="1">
      <alignment vertical="center"/>
    </xf>
    <xf numFmtId="168" fontId="22" fillId="34" borderId="0" xfId="3" applyNumberFormat="1" applyFont="1" applyFill="1" applyBorder="1" applyAlignment="1">
      <alignment horizontal="center" vertical="center"/>
    </xf>
    <xf numFmtId="0" fontId="41" fillId="0" borderId="0" xfId="30307" applyAlignment="1">
      <alignment vertical="center"/>
    </xf>
    <xf numFmtId="0" fontId="41" fillId="0" borderId="0" xfId="30307" applyAlignment="1">
      <alignment horizontal="center" vertical="center"/>
    </xf>
    <xf numFmtId="0" fontId="41" fillId="0" borderId="0" xfId="30307" applyAlignment="1">
      <alignment horizontal="right" vertical="center"/>
    </xf>
    <xf numFmtId="0" fontId="195" fillId="33" borderId="0" xfId="2" applyNumberFormat="1" applyFont="1" applyFill="1" applyBorder="1" applyAlignment="1">
      <alignment vertical="center" wrapText="1"/>
    </xf>
    <xf numFmtId="0" fontId="196" fillId="33" borderId="0" xfId="2" applyNumberFormat="1" applyFont="1" applyFill="1" applyBorder="1" applyAlignment="1">
      <alignment horizontal="center" vertical="center" wrapText="1"/>
    </xf>
    <xf numFmtId="0" fontId="197" fillId="108" borderId="0" xfId="1" applyNumberFormat="1" applyFont="1" applyFill="1" applyBorder="1" applyAlignment="1">
      <alignment vertical="center"/>
    </xf>
    <xf numFmtId="0" fontId="193" fillId="0" borderId="0" xfId="30307" applyFont="1" applyAlignment="1">
      <alignment vertical="center"/>
    </xf>
    <xf numFmtId="168" fontId="198" fillId="0" borderId="0" xfId="3" applyNumberFormat="1" applyFont="1" applyFill="1" applyBorder="1" applyAlignment="1">
      <alignment vertical="center" wrapText="1"/>
    </xf>
    <xf numFmtId="168" fontId="198" fillId="0" borderId="0" xfId="3" applyNumberFormat="1" applyFont="1" applyFill="1" applyBorder="1" applyAlignment="1">
      <alignment horizontal="center" vertical="center"/>
    </xf>
    <xf numFmtId="3" fontId="198" fillId="0" borderId="0" xfId="3" applyNumberFormat="1" applyFont="1" applyFill="1" applyBorder="1" applyAlignment="1">
      <alignment horizontal="center" vertical="center"/>
    </xf>
    <xf numFmtId="168" fontId="193" fillId="0" borderId="0" xfId="30307" applyNumberFormat="1" applyFont="1" applyAlignment="1">
      <alignment vertical="center"/>
    </xf>
    <xf numFmtId="10" fontId="199" fillId="0" borderId="0" xfId="3" applyNumberFormat="1" applyFont="1" applyFill="1" applyBorder="1" applyAlignment="1">
      <alignment vertical="center" wrapText="1"/>
    </xf>
    <xf numFmtId="10" fontId="198" fillId="0" borderId="0" xfId="3" applyNumberFormat="1" applyFont="1" applyFill="1" applyBorder="1" applyAlignment="1">
      <alignment horizontal="center" vertical="center"/>
    </xf>
    <xf numFmtId="10" fontId="199" fillId="0" borderId="0" xfId="64089" applyNumberFormat="1" applyFont="1" applyFill="1" applyBorder="1" applyAlignment="1">
      <alignment horizontal="center" vertical="center"/>
    </xf>
    <xf numFmtId="10" fontId="193" fillId="0" borderId="0" xfId="30307" applyNumberFormat="1" applyFont="1" applyAlignment="1">
      <alignment vertical="center"/>
    </xf>
    <xf numFmtId="4" fontId="199" fillId="0" borderId="0" xfId="3" applyNumberFormat="1" applyFont="1" applyFill="1" applyBorder="1" applyAlignment="1">
      <alignment vertical="center" wrapText="1"/>
    </xf>
    <xf numFmtId="0" fontId="200" fillId="0" borderId="0" xfId="30307" applyFont="1" applyAlignment="1">
      <alignment horizontal="center" vertical="center"/>
    </xf>
    <xf numFmtId="168" fontId="198" fillId="0" borderId="0" xfId="3" applyNumberFormat="1" applyFont="1" applyFill="1" applyBorder="1" applyAlignment="1">
      <alignment vertical="center"/>
    </xf>
    <xf numFmtId="10" fontId="199" fillId="108" borderId="0" xfId="64089" applyNumberFormat="1" applyFont="1" applyFill="1" applyBorder="1" applyAlignment="1">
      <alignment horizontal="center" vertical="center"/>
    </xf>
    <xf numFmtId="168" fontId="198" fillId="0" borderId="0" xfId="3" applyNumberFormat="1" applyFont="1" applyFill="1" applyBorder="1" applyAlignment="1">
      <alignment horizontal="right" vertical="center"/>
    </xf>
    <xf numFmtId="10" fontId="199" fillId="0" borderId="0" xfId="3" applyNumberFormat="1" applyFont="1" applyFill="1" applyBorder="1" applyAlignment="1">
      <alignment horizontal="right" vertical="center" wrapText="1"/>
    </xf>
    <xf numFmtId="3" fontId="200" fillId="0" borderId="0" xfId="30307" applyNumberFormat="1" applyFont="1" applyAlignment="1">
      <alignment horizontal="center" vertical="center"/>
    </xf>
    <xf numFmtId="168" fontId="60" fillId="34" borderId="0" xfId="3" applyNumberFormat="1" applyFont="1" applyFill="1" applyBorder="1" applyAlignment="1">
      <alignment vertical="center"/>
    </xf>
    <xf numFmtId="168" fontId="201" fillId="34" borderId="0" xfId="30307" applyNumberFormat="1" applyFont="1" applyFill="1" applyBorder="1" applyAlignment="1">
      <alignment horizontal="center" vertical="center"/>
    </xf>
    <xf numFmtId="168" fontId="194" fillId="0" borderId="0" xfId="30307" applyNumberFormat="1" applyFont="1" applyAlignment="1">
      <alignment vertical="center"/>
    </xf>
    <xf numFmtId="3" fontId="201" fillId="34" borderId="0" xfId="30307" applyNumberFormat="1" applyFont="1" applyFill="1" applyBorder="1" applyAlignment="1">
      <alignment horizontal="center" vertical="center"/>
    </xf>
    <xf numFmtId="0" fontId="193" fillId="0" borderId="0" xfId="30307" applyFont="1" applyAlignment="1">
      <alignment horizontal="center" vertical="center"/>
    </xf>
    <xf numFmtId="0" fontId="193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8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3" fillId="0" borderId="0" xfId="16938" applyFont="1" applyAlignment="1">
      <alignment horizontal="center" vertical="center"/>
    </xf>
    <xf numFmtId="0" fontId="193" fillId="0" borderId="0" xfId="16938" applyFont="1" applyBorder="1" applyAlignment="1">
      <alignment horizontal="center" vertical="center"/>
    </xf>
    <xf numFmtId="0" fontId="41" fillId="0" borderId="0" xfId="16938" applyFont="1" applyBorder="1"/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3" fontId="19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3" fillId="33" borderId="0" xfId="3" applyNumberFormat="1" applyFont="1" applyFill="1" applyBorder="1" applyAlignment="1">
      <alignment horizontal="center" vertical="center"/>
    </xf>
    <xf numFmtId="0" fontId="204" fillId="108" borderId="0" xfId="2" applyNumberFormat="1" applyFont="1" applyFill="1" applyBorder="1" applyAlignment="1">
      <alignment horizontal="left" vertical="center" wrapText="1"/>
    </xf>
    <xf numFmtId="0" fontId="204" fillId="108" borderId="0" xfId="2" applyNumberFormat="1" applyFont="1" applyFill="1" applyBorder="1" applyAlignment="1">
      <alignment horizontal="left" vertical="center" wrapText="1"/>
    </xf>
    <xf numFmtId="167" fontId="19" fillId="0" borderId="59" xfId="3" applyNumberFormat="1" applyFont="1" applyFill="1" applyBorder="1" applyAlignment="1">
      <alignment horizontal="right" vertical="center"/>
    </xf>
    <xf numFmtId="167" fontId="22" fillId="34" borderId="59" xfId="3" applyNumberFormat="1" applyFont="1" applyFill="1" applyBorder="1" applyAlignment="1">
      <alignment horizontal="right" vertical="center"/>
    </xf>
    <xf numFmtId="167" fontId="23" fillId="0" borderId="59" xfId="3" applyNumberFormat="1" applyFont="1" applyFill="1" applyBorder="1" applyAlignment="1">
      <alignment horizontal="right" vertical="center"/>
    </xf>
    <xf numFmtId="0" fontId="19" fillId="0" borderId="59" xfId="3" applyNumberFormat="1" applyFont="1" applyFill="1" applyBorder="1" applyAlignment="1">
      <alignment horizontal="right" vertical="center"/>
    </xf>
    <xf numFmtId="167" fontId="22" fillId="34" borderId="60" xfId="3" applyNumberFormat="1" applyFont="1" applyFill="1" applyBorder="1" applyAlignment="1">
      <alignment horizontal="right" vertical="center"/>
    </xf>
    <xf numFmtId="0" fontId="21" fillId="35" borderId="0" xfId="2" applyNumberFormat="1" applyFont="1" applyFill="1" applyBorder="1" applyAlignment="1">
      <alignment horizontal="right" vertical="center" wrapText="1"/>
    </xf>
    <xf numFmtId="167" fontId="24" fillId="0" borderId="59" xfId="3" applyNumberFormat="1" applyFont="1" applyFill="1" applyBorder="1" applyAlignment="1">
      <alignment horizontal="right" vertical="center"/>
    </xf>
    <xf numFmtId="0" fontId="21" fillId="33" borderId="61" xfId="2" applyNumberFormat="1" applyFont="1" applyFill="1" applyBorder="1" applyAlignment="1">
      <alignment horizontal="right" vertical="center" wrapText="1"/>
    </xf>
    <xf numFmtId="167" fontId="19" fillId="0" borderId="61" xfId="3" applyNumberFormat="1" applyFont="1" applyFill="1" applyBorder="1" applyAlignment="1">
      <alignment horizontal="right" vertical="center"/>
    </xf>
    <xf numFmtId="168" fontId="19" fillId="0" borderId="59" xfId="3" applyNumberFormat="1" applyFont="1" applyFill="1" applyBorder="1" applyAlignment="1">
      <alignment horizontal="center" vertical="center"/>
    </xf>
    <xf numFmtId="168" fontId="22" fillId="34" borderId="59" xfId="3" applyNumberFormat="1" applyFont="1" applyFill="1" applyBorder="1" applyAlignment="1">
      <alignment horizontal="center" vertical="center"/>
    </xf>
    <xf numFmtId="168" fontId="22" fillId="34" borderId="60" xfId="3" applyNumberFormat="1" applyFont="1" applyFill="1" applyBorder="1" applyAlignment="1">
      <alignment horizontal="center" vertical="center"/>
    </xf>
    <xf numFmtId="0" fontId="196" fillId="33" borderId="62" xfId="2" applyNumberFormat="1" applyFont="1" applyFill="1" applyBorder="1" applyAlignment="1">
      <alignment horizontal="center" vertical="center" wrapText="1"/>
    </xf>
    <xf numFmtId="0" fontId="196" fillId="33" borderId="63" xfId="2" applyNumberFormat="1" applyFont="1" applyFill="1" applyBorder="1" applyAlignment="1">
      <alignment horizontal="center" vertical="center" wrapText="1"/>
    </xf>
    <xf numFmtId="168" fontId="198" fillId="0" borderId="62" xfId="3" applyNumberFormat="1" applyFont="1" applyFill="1" applyBorder="1" applyAlignment="1">
      <alignment horizontal="center" vertical="center"/>
    </xf>
    <xf numFmtId="3" fontId="198" fillId="0" borderId="63" xfId="3" applyNumberFormat="1" applyFont="1" applyFill="1" applyBorder="1" applyAlignment="1">
      <alignment horizontal="center" vertical="center"/>
    </xf>
    <xf numFmtId="10" fontId="199" fillId="0" borderId="63" xfId="64089" applyNumberFormat="1" applyFont="1" applyFill="1" applyBorder="1" applyAlignment="1">
      <alignment horizontal="center" vertical="center"/>
    </xf>
    <xf numFmtId="0" fontId="200" fillId="0" borderId="62" xfId="30307" applyFont="1" applyBorder="1" applyAlignment="1">
      <alignment vertical="center"/>
    </xf>
    <xf numFmtId="0" fontId="200" fillId="0" borderId="63" xfId="30307" applyFont="1" applyBorder="1" applyAlignment="1">
      <alignment horizontal="center" vertical="center"/>
    </xf>
    <xf numFmtId="10" fontId="199" fillId="108" borderId="63" xfId="64089" applyNumberFormat="1" applyFont="1" applyFill="1" applyBorder="1" applyAlignment="1">
      <alignment horizontal="center" vertical="center"/>
    </xf>
    <xf numFmtId="168" fontId="198" fillId="0" borderId="63" xfId="3" applyNumberFormat="1" applyFont="1" applyFill="1" applyBorder="1" applyAlignment="1">
      <alignment horizontal="center" vertical="center"/>
    </xf>
    <xf numFmtId="168" fontId="201" fillId="34" borderId="64" xfId="30307" applyNumberFormat="1" applyFont="1" applyFill="1" applyBorder="1" applyAlignment="1">
      <alignment horizontal="center" vertical="center"/>
    </xf>
    <xf numFmtId="3" fontId="201" fillId="34" borderId="65" xfId="30307" applyNumberFormat="1" applyFont="1" applyFill="1" applyBorder="1" applyAlignment="1">
      <alignment horizontal="center" vertical="center"/>
    </xf>
    <xf numFmtId="0" fontId="21" fillId="33" borderId="61" xfId="2" applyNumberFormat="1" applyFont="1" applyFill="1" applyBorder="1" applyAlignment="1">
      <alignment horizontal="center" vertical="center" wrapText="1"/>
    </xf>
    <xf numFmtId="168" fontId="22" fillId="0" borderId="59" xfId="3" applyNumberFormat="1" applyFont="1" applyFill="1" applyBorder="1" applyAlignment="1">
      <alignment horizontal="center" vertical="center"/>
    </xf>
  </cellXfs>
  <cellStyles count="64832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showGridLines="0" tabSelected="1" zoomScaleNormal="100" workbookViewId="0">
      <selection activeCell="F1" sqref="F1"/>
    </sheetView>
  </sheetViews>
  <sheetFormatPr defaultColWidth="84.5703125" defaultRowHeight="15"/>
  <cols>
    <col min="1" max="1" width="55.42578125" style="1" customWidth="1"/>
    <col min="2" max="6" width="12" style="2" customWidth="1"/>
    <col min="7" max="7" width="1.42578125" style="2" customWidth="1"/>
    <col min="8" max="10" width="12" style="2" customWidth="1"/>
    <col min="11" max="12" width="12" style="1" customWidth="1"/>
    <col min="13" max="13" width="1.42578125" style="2" customWidth="1"/>
    <col min="14" max="236" width="84.5703125" style="1"/>
    <col min="237" max="237" width="60.5703125" style="1" customWidth="1"/>
    <col min="238" max="238" width="12.7109375" style="1" customWidth="1"/>
    <col min="239" max="239" width="11.7109375" style="1" customWidth="1"/>
    <col min="240" max="240" width="12.7109375" style="1" customWidth="1"/>
    <col min="241" max="241" width="11.7109375" style="1" customWidth="1"/>
    <col min="242" max="242" width="12.7109375" style="1" customWidth="1"/>
    <col min="243" max="243" width="11.7109375" style="1" customWidth="1"/>
    <col min="244" max="244" width="12.7109375" style="1" customWidth="1"/>
    <col min="245" max="245" width="11.7109375" style="1" customWidth="1"/>
    <col min="246" max="246" width="12.7109375" style="1" customWidth="1"/>
    <col min="247" max="247" width="11.85546875" style="1" customWidth="1"/>
    <col min="248" max="248" width="11.5703125" style="1" customWidth="1"/>
    <col min="249" max="492" width="84.5703125" style="1"/>
    <col min="493" max="493" width="60.5703125" style="1" customWidth="1"/>
    <col min="494" max="494" width="12.7109375" style="1" customWidth="1"/>
    <col min="495" max="495" width="11.7109375" style="1" customWidth="1"/>
    <col min="496" max="496" width="12.7109375" style="1" customWidth="1"/>
    <col min="497" max="497" width="11.7109375" style="1" customWidth="1"/>
    <col min="498" max="498" width="12.7109375" style="1" customWidth="1"/>
    <col min="499" max="499" width="11.7109375" style="1" customWidth="1"/>
    <col min="500" max="500" width="12.7109375" style="1" customWidth="1"/>
    <col min="501" max="501" width="11.7109375" style="1" customWidth="1"/>
    <col min="502" max="502" width="12.7109375" style="1" customWidth="1"/>
    <col min="503" max="503" width="11.85546875" style="1" customWidth="1"/>
    <col min="504" max="504" width="11.5703125" style="1" customWidth="1"/>
    <col min="505" max="748" width="84.5703125" style="1"/>
    <col min="749" max="749" width="60.5703125" style="1" customWidth="1"/>
    <col min="750" max="750" width="12.7109375" style="1" customWidth="1"/>
    <col min="751" max="751" width="11.7109375" style="1" customWidth="1"/>
    <col min="752" max="752" width="12.7109375" style="1" customWidth="1"/>
    <col min="753" max="753" width="11.7109375" style="1" customWidth="1"/>
    <col min="754" max="754" width="12.7109375" style="1" customWidth="1"/>
    <col min="755" max="755" width="11.7109375" style="1" customWidth="1"/>
    <col min="756" max="756" width="12.7109375" style="1" customWidth="1"/>
    <col min="757" max="757" width="11.7109375" style="1" customWidth="1"/>
    <col min="758" max="758" width="12.7109375" style="1" customWidth="1"/>
    <col min="759" max="759" width="11.85546875" style="1" customWidth="1"/>
    <col min="760" max="760" width="11.5703125" style="1" customWidth="1"/>
    <col min="761" max="1004" width="84.5703125" style="1"/>
    <col min="1005" max="1005" width="60.5703125" style="1" customWidth="1"/>
    <col min="1006" max="1006" width="12.7109375" style="1" customWidth="1"/>
    <col min="1007" max="1007" width="11.7109375" style="1" customWidth="1"/>
    <col min="1008" max="1008" width="12.7109375" style="1" customWidth="1"/>
    <col min="1009" max="1009" width="11.7109375" style="1" customWidth="1"/>
    <col min="1010" max="1010" width="12.7109375" style="1" customWidth="1"/>
    <col min="1011" max="1011" width="11.7109375" style="1" customWidth="1"/>
    <col min="1012" max="1012" width="12.7109375" style="1" customWidth="1"/>
    <col min="1013" max="1013" width="11.7109375" style="1" customWidth="1"/>
    <col min="1014" max="1014" width="12.7109375" style="1" customWidth="1"/>
    <col min="1015" max="1015" width="11.85546875" style="1" customWidth="1"/>
    <col min="1016" max="1016" width="11.5703125" style="1" customWidth="1"/>
    <col min="1017" max="1260" width="84.5703125" style="1"/>
    <col min="1261" max="1261" width="60.5703125" style="1" customWidth="1"/>
    <col min="1262" max="1262" width="12.7109375" style="1" customWidth="1"/>
    <col min="1263" max="1263" width="11.7109375" style="1" customWidth="1"/>
    <col min="1264" max="1264" width="12.7109375" style="1" customWidth="1"/>
    <col min="1265" max="1265" width="11.7109375" style="1" customWidth="1"/>
    <col min="1266" max="1266" width="12.7109375" style="1" customWidth="1"/>
    <col min="1267" max="1267" width="11.7109375" style="1" customWidth="1"/>
    <col min="1268" max="1268" width="12.7109375" style="1" customWidth="1"/>
    <col min="1269" max="1269" width="11.7109375" style="1" customWidth="1"/>
    <col min="1270" max="1270" width="12.7109375" style="1" customWidth="1"/>
    <col min="1271" max="1271" width="11.85546875" style="1" customWidth="1"/>
    <col min="1272" max="1272" width="11.5703125" style="1" customWidth="1"/>
    <col min="1273" max="1516" width="84.5703125" style="1"/>
    <col min="1517" max="1517" width="60.5703125" style="1" customWidth="1"/>
    <col min="1518" max="1518" width="12.7109375" style="1" customWidth="1"/>
    <col min="1519" max="1519" width="11.7109375" style="1" customWidth="1"/>
    <col min="1520" max="1520" width="12.7109375" style="1" customWidth="1"/>
    <col min="1521" max="1521" width="11.7109375" style="1" customWidth="1"/>
    <col min="1522" max="1522" width="12.7109375" style="1" customWidth="1"/>
    <col min="1523" max="1523" width="11.7109375" style="1" customWidth="1"/>
    <col min="1524" max="1524" width="12.7109375" style="1" customWidth="1"/>
    <col min="1525" max="1525" width="11.7109375" style="1" customWidth="1"/>
    <col min="1526" max="1526" width="12.7109375" style="1" customWidth="1"/>
    <col min="1527" max="1527" width="11.85546875" style="1" customWidth="1"/>
    <col min="1528" max="1528" width="11.5703125" style="1" customWidth="1"/>
    <col min="1529" max="1772" width="84.5703125" style="1"/>
    <col min="1773" max="1773" width="60.5703125" style="1" customWidth="1"/>
    <col min="1774" max="1774" width="12.7109375" style="1" customWidth="1"/>
    <col min="1775" max="1775" width="11.7109375" style="1" customWidth="1"/>
    <col min="1776" max="1776" width="12.7109375" style="1" customWidth="1"/>
    <col min="1777" max="1777" width="11.7109375" style="1" customWidth="1"/>
    <col min="1778" max="1778" width="12.7109375" style="1" customWidth="1"/>
    <col min="1779" max="1779" width="11.7109375" style="1" customWidth="1"/>
    <col min="1780" max="1780" width="12.7109375" style="1" customWidth="1"/>
    <col min="1781" max="1781" width="11.7109375" style="1" customWidth="1"/>
    <col min="1782" max="1782" width="12.7109375" style="1" customWidth="1"/>
    <col min="1783" max="1783" width="11.85546875" style="1" customWidth="1"/>
    <col min="1784" max="1784" width="11.5703125" style="1" customWidth="1"/>
    <col min="1785" max="2028" width="84.5703125" style="1"/>
    <col min="2029" max="2029" width="60.5703125" style="1" customWidth="1"/>
    <col min="2030" max="2030" width="12.7109375" style="1" customWidth="1"/>
    <col min="2031" max="2031" width="11.7109375" style="1" customWidth="1"/>
    <col min="2032" max="2032" width="12.7109375" style="1" customWidth="1"/>
    <col min="2033" max="2033" width="11.7109375" style="1" customWidth="1"/>
    <col min="2034" max="2034" width="12.7109375" style="1" customWidth="1"/>
    <col min="2035" max="2035" width="11.7109375" style="1" customWidth="1"/>
    <col min="2036" max="2036" width="12.7109375" style="1" customWidth="1"/>
    <col min="2037" max="2037" width="11.7109375" style="1" customWidth="1"/>
    <col min="2038" max="2038" width="12.7109375" style="1" customWidth="1"/>
    <col min="2039" max="2039" width="11.85546875" style="1" customWidth="1"/>
    <col min="2040" max="2040" width="11.5703125" style="1" customWidth="1"/>
    <col min="2041" max="2284" width="84.5703125" style="1"/>
    <col min="2285" max="2285" width="60.5703125" style="1" customWidth="1"/>
    <col min="2286" max="2286" width="12.7109375" style="1" customWidth="1"/>
    <col min="2287" max="2287" width="11.7109375" style="1" customWidth="1"/>
    <col min="2288" max="2288" width="12.7109375" style="1" customWidth="1"/>
    <col min="2289" max="2289" width="11.7109375" style="1" customWidth="1"/>
    <col min="2290" max="2290" width="12.7109375" style="1" customWidth="1"/>
    <col min="2291" max="2291" width="11.7109375" style="1" customWidth="1"/>
    <col min="2292" max="2292" width="12.7109375" style="1" customWidth="1"/>
    <col min="2293" max="2293" width="11.7109375" style="1" customWidth="1"/>
    <col min="2294" max="2294" width="12.7109375" style="1" customWidth="1"/>
    <col min="2295" max="2295" width="11.85546875" style="1" customWidth="1"/>
    <col min="2296" max="2296" width="11.5703125" style="1" customWidth="1"/>
    <col min="2297" max="2540" width="84.5703125" style="1"/>
    <col min="2541" max="2541" width="60.5703125" style="1" customWidth="1"/>
    <col min="2542" max="2542" width="12.7109375" style="1" customWidth="1"/>
    <col min="2543" max="2543" width="11.7109375" style="1" customWidth="1"/>
    <col min="2544" max="2544" width="12.7109375" style="1" customWidth="1"/>
    <col min="2545" max="2545" width="11.7109375" style="1" customWidth="1"/>
    <col min="2546" max="2546" width="12.7109375" style="1" customWidth="1"/>
    <col min="2547" max="2547" width="11.7109375" style="1" customWidth="1"/>
    <col min="2548" max="2548" width="12.7109375" style="1" customWidth="1"/>
    <col min="2549" max="2549" width="11.7109375" style="1" customWidth="1"/>
    <col min="2550" max="2550" width="12.7109375" style="1" customWidth="1"/>
    <col min="2551" max="2551" width="11.85546875" style="1" customWidth="1"/>
    <col min="2552" max="2552" width="11.5703125" style="1" customWidth="1"/>
    <col min="2553" max="2796" width="84.5703125" style="1"/>
    <col min="2797" max="2797" width="60.5703125" style="1" customWidth="1"/>
    <col min="2798" max="2798" width="12.7109375" style="1" customWidth="1"/>
    <col min="2799" max="2799" width="11.7109375" style="1" customWidth="1"/>
    <col min="2800" max="2800" width="12.7109375" style="1" customWidth="1"/>
    <col min="2801" max="2801" width="11.7109375" style="1" customWidth="1"/>
    <col min="2802" max="2802" width="12.7109375" style="1" customWidth="1"/>
    <col min="2803" max="2803" width="11.7109375" style="1" customWidth="1"/>
    <col min="2804" max="2804" width="12.7109375" style="1" customWidth="1"/>
    <col min="2805" max="2805" width="11.7109375" style="1" customWidth="1"/>
    <col min="2806" max="2806" width="12.7109375" style="1" customWidth="1"/>
    <col min="2807" max="2807" width="11.85546875" style="1" customWidth="1"/>
    <col min="2808" max="2808" width="11.5703125" style="1" customWidth="1"/>
    <col min="2809" max="3052" width="84.5703125" style="1"/>
    <col min="3053" max="3053" width="60.5703125" style="1" customWidth="1"/>
    <col min="3054" max="3054" width="12.7109375" style="1" customWidth="1"/>
    <col min="3055" max="3055" width="11.7109375" style="1" customWidth="1"/>
    <col min="3056" max="3056" width="12.7109375" style="1" customWidth="1"/>
    <col min="3057" max="3057" width="11.7109375" style="1" customWidth="1"/>
    <col min="3058" max="3058" width="12.7109375" style="1" customWidth="1"/>
    <col min="3059" max="3059" width="11.7109375" style="1" customWidth="1"/>
    <col min="3060" max="3060" width="12.7109375" style="1" customWidth="1"/>
    <col min="3061" max="3061" width="11.7109375" style="1" customWidth="1"/>
    <col min="3062" max="3062" width="12.7109375" style="1" customWidth="1"/>
    <col min="3063" max="3063" width="11.85546875" style="1" customWidth="1"/>
    <col min="3064" max="3064" width="11.5703125" style="1" customWidth="1"/>
    <col min="3065" max="3308" width="84.5703125" style="1"/>
    <col min="3309" max="3309" width="60.5703125" style="1" customWidth="1"/>
    <col min="3310" max="3310" width="12.7109375" style="1" customWidth="1"/>
    <col min="3311" max="3311" width="11.7109375" style="1" customWidth="1"/>
    <col min="3312" max="3312" width="12.7109375" style="1" customWidth="1"/>
    <col min="3313" max="3313" width="11.7109375" style="1" customWidth="1"/>
    <col min="3314" max="3314" width="12.7109375" style="1" customWidth="1"/>
    <col min="3315" max="3315" width="11.7109375" style="1" customWidth="1"/>
    <col min="3316" max="3316" width="12.7109375" style="1" customWidth="1"/>
    <col min="3317" max="3317" width="11.7109375" style="1" customWidth="1"/>
    <col min="3318" max="3318" width="12.7109375" style="1" customWidth="1"/>
    <col min="3319" max="3319" width="11.85546875" style="1" customWidth="1"/>
    <col min="3320" max="3320" width="11.5703125" style="1" customWidth="1"/>
    <col min="3321" max="3564" width="84.5703125" style="1"/>
    <col min="3565" max="3565" width="60.5703125" style="1" customWidth="1"/>
    <col min="3566" max="3566" width="12.7109375" style="1" customWidth="1"/>
    <col min="3567" max="3567" width="11.7109375" style="1" customWidth="1"/>
    <col min="3568" max="3568" width="12.7109375" style="1" customWidth="1"/>
    <col min="3569" max="3569" width="11.7109375" style="1" customWidth="1"/>
    <col min="3570" max="3570" width="12.7109375" style="1" customWidth="1"/>
    <col min="3571" max="3571" width="11.7109375" style="1" customWidth="1"/>
    <col min="3572" max="3572" width="12.7109375" style="1" customWidth="1"/>
    <col min="3573" max="3573" width="11.7109375" style="1" customWidth="1"/>
    <col min="3574" max="3574" width="12.7109375" style="1" customWidth="1"/>
    <col min="3575" max="3575" width="11.85546875" style="1" customWidth="1"/>
    <col min="3576" max="3576" width="11.5703125" style="1" customWidth="1"/>
    <col min="3577" max="3820" width="84.5703125" style="1"/>
    <col min="3821" max="3821" width="60.5703125" style="1" customWidth="1"/>
    <col min="3822" max="3822" width="12.7109375" style="1" customWidth="1"/>
    <col min="3823" max="3823" width="11.7109375" style="1" customWidth="1"/>
    <col min="3824" max="3824" width="12.7109375" style="1" customWidth="1"/>
    <col min="3825" max="3825" width="11.7109375" style="1" customWidth="1"/>
    <col min="3826" max="3826" width="12.7109375" style="1" customWidth="1"/>
    <col min="3827" max="3827" width="11.7109375" style="1" customWidth="1"/>
    <col min="3828" max="3828" width="12.7109375" style="1" customWidth="1"/>
    <col min="3829" max="3829" width="11.7109375" style="1" customWidth="1"/>
    <col min="3830" max="3830" width="12.7109375" style="1" customWidth="1"/>
    <col min="3831" max="3831" width="11.85546875" style="1" customWidth="1"/>
    <col min="3832" max="3832" width="11.5703125" style="1" customWidth="1"/>
    <col min="3833" max="4076" width="84.5703125" style="1"/>
    <col min="4077" max="4077" width="60.5703125" style="1" customWidth="1"/>
    <col min="4078" max="4078" width="12.7109375" style="1" customWidth="1"/>
    <col min="4079" max="4079" width="11.7109375" style="1" customWidth="1"/>
    <col min="4080" max="4080" width="12.7109375" style="1" customWidth="1"/>
    <col min="4081" max="4081" width="11.7109375" style="1" customWidth="1"/>
    <col min="4082" max="4082" width="12.7109375" style="1" customWidth="1"/>
    <col min="4083" max="4083" width="11.7109375" style="1" customWidth="1"/>
    <col min="4084" max="4084" width="12.7109375" style="1" customWidth="1"/>
    <col min="4085" max="4085" width="11.7109375" style="1" customWidth="1"/>
    <col min="4086" max="4086" width="12.7109375" style="1" customWidth="1"/>
    <col min="4087" max="4087" width="11.85546875" style="1" customWidth="1"/>
    <col min="4088" max="4088" width="11.5703125" style="1" customWidth="1"/>
    <col min="4089" max="4332" width="84.5703125" style="1"/>
    <col min="4333" max="4333" width="60.5703125" style="1" customWidth="1"/>
    <col min="4334" max="4334" width="12.7109375" style="1" customWidth="1"/>
    <col min="4335" max="4335" width="11.7109375" style="1" customWidth="1"/>
    <col min="4336" max="4336" width="12.7109375" style="1" customWidth="1"/>
    <col min="4337" max="4337" width="11.7109375" style="1" customWidth="1"/>
    <col min="4338" max="4338" width="12.7109375" style="1" customWidth="1"/>
    <col min="4339" max="4339" width="11.7109375" style="1" customWidth="1"/>
    <col min="4340" max="4340" width="12.7109375" style="1" customWidth="1"/>
    <col min="4341" max="4341" width="11.7109375" style="1" customWidth="1"/>
    <col min="4342" max="4342" width="12.7109375" style="1" customWidth="1"/>
    <col min="4343" max="4343" width="11.85546875" style="1" customWidth="1"/>
    <col min="4344" max="4344" width="11.5703125" style="1" customWidth="1"/>
    <col min="4345" max="4588" width="84.5703125" style="1"/>
    <col min="4589" max="4589" width="60.5703125" style="1" customWidth="1"/>
    <col min="4590" max="4590" width="12.7109375" style="1" customWidth="1"/>
    <col min="4591" max="4591" width="11.7109375" style="1" customWidth="1"/>
    <col min="4592" max="4592" width="12.7109375" style="1" customWidth="1"/>
    <col min="4593" max="4593" width="11.7109375" style="1" customWidth="1"/>
    <col min="4594" max="4594" width="12.7109375" style="1" customWidth="1"/>
    <col min="4595" max="4595" width="11.7109375" style="1" customWidth="1"/>
    <col min="4596" max="4596" width="12.7109375" style="1" customWidth="1"/>
    <col min="4597" max="4597" width="11.7109375" style="1" customWidth="1"/>
    <col min="4598" max="4598" width="12.7109375" style="1" customWidth="1"/>
    <col min="4599" max="4599" width="11.85546875" style="1" customWidth="1"/>
    <col min="4600" max="4600" width="11.5703125" style="1" customWidth="1"/>
    <col min="4601" max="4844" width="84.5703125" style="1"/>
    <col min="4845" max="4845" width="60.5703125" style="1" customWidth="1"/>
    <col min="4846" max="4846" width="12.7109375" style="1" customWidth="1"/>
    <col min="4847" max="4847" width="11.7109375" style="1" customWidth="1"/>
    <col min="4848" max="4848" width="12.7109375" style="1" customWidth="1"/>
    <col min="4849" max="4849" width="11.7109375" style="1" customWidth="1"/>
    <col min="4850" max="4850" width="12.7109375" style="1" customWidth="1"/>
    <col min="4851" max="4851" width="11.7109375" style="1" customWidth="1"/>
    <col min="4852" max="4852" width="12.7109375" style="1" customWidth="1"/>
    <col min="4853" max="4853" width="11.7109375" style="1" customWidth="1"/>
    <col min="4854" max="4854" width="12.7109375" style="1" customWidth="1"/>
    <col min="4855" max="4855" width="11.85546875" style="1" customWidth="1"/>
    <col min="4856" max="4856" width="11.5703125" style="1" customWidth="1"/>
    <col min="4857" max="5100" width="84.5703125" style="1"/>
    <col min="5101" max="5101" width="60.5703125" style="1" customWidth="1"/>
    <col min="5102" max="5102" width="12.7109375" style="1" customWidth="1"/>
    <col min="5103" max="5103" width="11.7109375" style="1" customWidth="1"/>
    <col min="5104" max="5104" width="12.7109375" style="1" customWidth="1"/>
    <col min="5105" max="5105" width="11.7109375" style="1" customWidth="1"/>
    <col min="5106" max="5106" width="12.7109375" style="1" customWidth="1"/>
    <col min="5107" max="5107" width="11.7109375" style="1" customWidth="1"/>
    <col min="5108" max="5108" width="12.7109375" style="1" customWidth="1"/>
    <col min="5109" max="5109" width="11.7109375" style="1" customWidth="1"/>
    <col min="5110" max="5110" width="12.7109375" style="1" customWidth="1"/>
    <col min="5111" max="5111" width="11.85546875" style="1" customWidth="1"/>
    <col min="5112" max="5112" width="11.5703125" style="1" customWidth="1"/>
    <col min="5113" max="5356" width="84.5703125" style="1"/>
    <col min="5357" max="5357" width="60.5703125" style="1" customWidth="1"/>
    <col min="5358" max="5358" width="12.7109375" style="1" customWidth="1"/>
    <col min="5359" max="5359" width="11.7109375" style="1" customWidth="1"/>
    <col min="5360" max="5360" width="12.7109375" style="1" customWidth="1"/>
    <col min="5361" max="5361" width="11.7109375" style="1" customWidth="1"/>
    <col min="5362" max="5362" width="12.7109375" style="1" customWidth="1"/>
    <col min="5363" max="5363" width="11.7109375" style="1" customWidth="1"/>
    <col min="5364" max="5364" width="12.7109375" style="1" customWidth="1"/>
    <col min="5365" max="5365" width="11.7109375" style="1" customWidth="1"/>
    <col min="5366" max="5366" width="12.7109375" style="1" customWidth="1"/>
    <col min="5367" max="5367" width="11.85546875" style="1" customWidth="1"/>
    <col min="5368" max="5368" width="11.5703125" style="1" customWidth="1"/>
    <col min="5369" max="5612" width="84.5703125" style="1"/>
    <col min="5613" max="5613" width="60.5703125" style="1" customWidth="1"/>
    <col min="5614" max="5614" width="12.7109375" style="1" customWidth="1"/>
    <col min="5615" max="5615" width="11.7109375" style="1" customWidth="1"/>
    <col min="5616" max="5616" width="12.7109375" style="1" customWidth="1"/>
    <col min="5617" max="5617" width="11.7109375" style="1" customWidth="1"/>
    <col min="5618" max="5618" width="12.7109375" style="1" customWidth="1"/>
    <col min="5619" max="5619" width="11.7109375" style="1" customWidth="1"/>
    <col min="5620" max="5620" width="12.7109375" style="1" customWidth="1"/>
    <col min="5621" max="5621" width="11.7109375" style="1" customWidth="1"/>
    <col min="5622" max="5622" width="12.7109375" style="1" customWidth="1"/>
    <col min="5623" max="5623" width="11.85546875" style="1" customWidth="1"/>
    <col min="5624" max="5624" width="11.5703125" style="1" customWidth="1"/>
    <col min="5625" max="5868" width="84.5703125" style="1"/>
    <col min="5869" max="5869" width="60.5703125" style="1" customWidth="1"/>
    <col min="5870" max="5870" width="12.7109375" style="1" customWidth="1"/>
    <col min="5871" max="5871" width="11.7109375" style="1" customWidth="1"/>
    <col min="5872" max="5872" width="12.7109375" style="1" customWidth="1"/>
    <col min="5873" max="5873" width="11.7109375" style="1" customWidth="1"/>
    <col min="5874" max="5874" width="12.7109375" style="1" customWidth="1"/>
    <col min="5875" max="5875" width="11.7109375" style="1" customWidth="1"/>
    <col min="5876" max="5876" width="12.7109375" style="1" customWidth="1"/>
    <col min="5877" max="5877" width="11.7109375" style="1" customWidth="1"/>
    <col min="5878" max="5878" width="12.7109375" style="1" customWidth="1"/>
    <col min="5879" max="5879" width="11.85546875" style="1" customWidth="1"/>
    <col min="5880" max="5880" width="11.5703125" style="1" customWidth="1"/>
    <col min="5881" max="6124" width="84.5703125" style="1"/>
    <col min="6125" max="6125" width="60.5703125" style="1" customWidth="1"/>
    <col min="6126" max="6126" width="12.7109375" style="1" customWidth="1"/>
    <col min="6127" max="6127" width="11.7109375" style="1" customWidth="1"/>
    <col min="6128" max="6128" width="12.7109375" style="1" customWidth="1"/>
    <col min="6129" max="6129" width="11.7109375" style="1" customWidth="1"/>
    <col min="6130" max="6130" width="12.7109375" style="1" customWidth="1"/>
    <col min="6131" max="6131" width="11.7109375" style="1" customWidth="1"/>
    <col min="6132" max="6132" width="12.7109375" style="1" customWidth="1"/>
    <col min="6133" max="6133" width="11.7109375" style="1" customWidth="1"/>
    <col min="6134" max="6134" width="12.7109375" style="1" customWidth="1"/>
    <col min="6135" max="6135" width="11.85546875" style="1" customWidth="1"/>
    <col min="6136" max="6136" width="11.5703125" style="1" customWidth="1"/>
    <col min="6137" max="6380" width="84.5703125" style="1"/>
    <col min="6381" max="6381" width="60.5703125" style="1" customWidth="1"/>
    <col min="6382" max="6382" width="12.7109375" style="1" customWidth="1"/>
    <col min="6383" max="6383" width="11.7109375" style="1" customWidth="1"/>
    <col min="6384" max="6384" width="12.7109375" style="1" customWidth="1"/>
    <col min="6385" max="6385" width="11.7109375" style="1" customWidth="1"/>
    <col min="6386" max="6386" width="12.7109375" style="1" customWidth="1"/>
    <col min="6387" max="6387" width="11.7109375" style="1" customWidth="1"/>
    <col min="6388" max="6388" width="12.7109375" style="1" customWidth="1"/>
    <col min="6389" max="6389" width="11.7109375" style="1" customWidth="1"/>
    <col min="6390" max="6390" width="12.7109375" style="1" customWidth="1"/>
    <col min="6391" max="6391" width="11.85546875" style="1" customWidth="1"/>
    <col min="6392" max="6392" width="11.5703125" style="1" customWidth="1"/>
    <col min="6393" max="6636" width="84.5703125" style="1"/>
    <col min="6637" max="6637" width="60.5703125" style="1" customWidth="1"/>
    <col min="6638" max="6638" width="12.7109375" style="1" customWidth="1"/>
    <col min="6639" max="6639" width="11.7109375" style="1" customWidth="1"/>
    <col min="6640" max="6640" width="12.7109375" style="1" customWidth="1"/>
    <col min="6641" max="6641" width="11.7109375" style="1" customWidth="1"/>
    <col min="6642" max="6642" width="12.7109375" style="1" customWidth="1"/>
    <col min="6643" max="6643" width="11.7109375" style="1" customWidth="1"/>
    <col min="6644" max="6644" width="12.7109375" style="1" customWidth="1"/>
    <col min="6645" max="6645" width="11.7109375" style="1" customWidth="1"/>
    <col min="6646" max="6646" width="12.7109375" style="1" customWidth="1"/>
    <col min="6647" max="6647" width="11.85546875" style="1" customWidth="1"/>
    <col min="6648" max="6648" width="11.5703125" style="1" customWidth="1"/>
    <col min="6649" max="6892" width="84.5703125" style="1"/>
    <col min="6893" max="6893" width="60.5703125" style="1" customWidth="1"/>
    <col min="6894" max="6894" width="12.7109375" style="1" customWidth="1"/>
    <col min="6895" max="6895" width="11.7109375" style="1" customWidth="1"/>
    <col min="6896" max="6896" width="12.7109375" style="1" customWidth="1"/>
    <col min="6897" max="6897" width="11.7109375" style="1" customWidth="1"/>
    <col min="6898" max="6898" width="12.7109375" style="1" customWidth="1"/>
    <col min="6899" max="6899" width="11.7109375" style="1" customWidth="1"/>
    <col min="6900" max="6900" width="12.7109375" style="1" customWidth="1"/>
    <col min="6901" max="6901" width="11.7109375" style="1" customWidth="1"/>
    <col min="6902" max="6902" width="12.7109375" style="1" customWidth="1"/>
    <col min="6903" max="6903" width="11.85546875" style="1" customWidth="1"/>
    <col min="6904" max="6904" width="11.5703125" style="1" customWidth="1"/>
    <col min="6905" max="7148" width="84.5703125" style="1"/>
    <col min="7149" max="7149" width="60.5703125" style="1" customWidth="1"/>
    <col min="7150" max="7150" width="12.7109375" style="1" customWidth="1"/>
    <col min="7151" max="7151" width="11.7109375" style="1" customWidth="1"/>
    <col min="7152" max="7152" width="12.7109375" style="1" customWidth="1"/>
    <col min="7153" max="7153" width="11.7109375" style="1" customWidth="1"/>
    <col min="7154" max="7154" width="12.7109375" style="1" customWidth="1"/>
    <col min="7155" max="7155" width="11.7109375" style="1" customWidth="1"/>
    <col min="7156" max="7156" width="12.7109375" style="1" customWidth="1"/>
    <col min="7157" max="7157" width="11.7109375" style="1" customWidth="1"/>
    <col min="7158" max="7158" width="12.7109375" style="1" customWidth="1"/>
    <col min="7159" max="7159" width="11.85546875" style="1" customWidth="1"/>
    <col min="7160" max="7160" width="11.5703125" style="1" customWidth="1"/>
    <col min="7161" max="7404" width="84.5703125" style="1"/>
    <col min="7405" max="7405" width="60.5703125" style="1" customWidth="1"/>
    <col min="7406" max="7406" width="12.7109375" style="1" customWidth="1"/>
    <col min="7407" max="7407" width="11.7109375" style="1" customWidth="1"/>
    <col min="7408" max="7408" width="12.7109375" style="1" customWidth="1"/>
    <col min="7409" max="7409" width="11.7109375" style="1" customWidth="1"/>
    <col min="7410" max="7410" width="12.7109375" style="1" customWidth="1"/>
    <col min="7411" max="7411" width="11.7109375" style="1" customWidth="1"/>
    <col min="7412" max="7412" width="12.7109375" style="1" customWidth="1"/>
    <col min="7413" max="7413" width="11.7109375" style="1" customWidth="1"/>
    <col min="7414" max="7414" width="12.7109375" style="1" customWidth="1"/>
    <col min="7415" max="7415" width="11.85546875" style="1" customWidth="1"/>
    <col min="7416" max="7416" width="11.5703125" style="1" customWidth="1"/>
    <col min="7417" max="7660" width="84.5703125" style="1"/>
    <col min="7661" max="7661" width="60.5703125" style="1" customWidth="1"/>
    <col min="7662" max="7662" width="12.7109375" style="1" customWidth="1"/>
    <col min="7663" max="7663" width="11.7109375" style="1" customWidth="1"/>
    <col min="7664" max="7664" width="12.7109375" style="1" customWidth="1"/>
    <col min="7665" max="7665" width="11.7109375" style="1" customWidth="1"/>
    <col min="7666" max="7666" width="12.7109375" style="1" customWidth="1"/>
    <col min="7667" max="7667" width="11.7109375" style="1" customWidth="1"/>
    <col min="7668" max="7668" width="12.7109375" style="1" customWidth="1"/>
    <col min="7669" max="7669" width="11.7109375" style="1" customWidth="1"/>
    <col min="7670" max="7670" width="12.7109375" style="1" customWidth="1"/>
    <col min="7671" max="7671" width="11.85546875" style="1" customWidth="1"/>
    <col min="7672" max="7672" width="11.5703125" style="1" customWidth="1"/>
    <col min="7673" max="7916" width="84.5703125" style="1"/>
    <col min="7917" max="7917" width="60.5703125" style="1" customWidth="1"/>
    <col min="7918" max="7918" width="12.7109375" style="1" customWidth="1"/>
    <col min="7919" max="7919" width="11.7109375" style="1" customWidth="1"/>
    <col min="7920" max="7920" width="12.7109375" style="1" customWidth="1"/>
    <col min="7921" max="7921" width="11.7109375" style="1" customWidth="1"/>
    <col min="7922" max="7922" width="12.7109375" style="1" customWidth="1"/>
    <col min="7923" max="7923" width="11.7109375" style="1" customWidth="1"/>
    <col min="7924" max="7924" width="12.7109375" style="1" customWidth="1"/>
    <col min="7925" max="7925" width="11.7109375" style="1" customWidth="1"/>
    <col min="7926" max="7926" width="12.7109375" style="1" customWidth="1"/>
    <col min="7927" max="7927" width="11.85546875" style="1" customWidth="1"/>
    <col min="7928" max="7928" width="11.5703125" style="1" customWidth="1"/>
    <col min="7929" max="8172" width="84.5703125" style="1"/>
    <col min="8173" max="8173" width="60.5703125" style="1" customWidth="1"/>
    <col min="8174" max="8174" width="12.7109375" style="1" customWidth="1"/>
    <col min="8175" max="8175" width="11.7109375" style="1" customWidth="1"/>
    <col min="8176" max="8176" width="12.7109375" style="1" customWidth="1"/>
    <col min="8177" max="8177" width="11.7109375" style="1" customWidth="1"/>
    <col min="8178" max="8178" width="12.7109375" style="1" customWidth="1"/>
    <col min="8179" max="8179" width="11.7109375" style="1" customWidth="1"/>
    <col min="8180" max="8180" width="12.7109375" style="1" customWidth="1"/>
    <col min="8181" max="8181" width="11.7109375" style="1" customWidth="1"/>
    <col min="8182" max="8182" width="12.7109375" style="1" customWidth="1"/>
    <col min="8183" max="8183" width="11.85546875" style="1" customWidth="1"/>
    <col min="8184" max="8184" width="11.5703125" style="1" customWidth="1"/>
    <col min="8185" max="8428" width="84.5703125" style="1"/>
    <col min="8429" max="8429" width="60.5703125" style="1" customWidth="1"/>
    <col min="8430" max="8430" width="12.7109375" style="1" customWidth="1"/>
    <col min="8431" max="8431" width="11.7109375" style="1" customWidth="1"/>
    <col min="8432" max="8432" width="12.7109375" style="1" customWidth="1"/>
    <col min="8433" max="8433" width="11.7109375" style="1" customWidth="1"/>
    <col min="8434" max="8434" width="12.7109375" style="1" customWidth="1"/>
    <col min="8435" max="8435" width="11.7109375" style="1" customWidth="1"/>
    <col min="8436" max="8436" width="12.7109375" style="1" customWidth="1"/>
    <col min="8437" max="8437" width="11.7109375" style="1" customWidth="1"/>
    <col min="8438" max="8438" width="12.7109375" style="1" customWidth="1"/>
    <col min="8439" max="8439" width="11.85546875" style="1" customWidth="1"/>
    <col min="8440" max="8440" width="11.5703125" style="1" customWidth="1"/>
    <col min="8441" max="8684" width="84.5703125" style="1"/>
    <col min="8685" max="8685" width="60.5703125" style="1" customWidth="1"/>
    <col min="8686" max="8686" width="12.7109375" style="1" customWidth="1"/>
    <col min="8687" max="8687" width="11.7109375" style="1" customWidth="1"/>
    <col min="8688" max="8688" width="12.7109375" style="1" customWidth="1"/>
    <col min="8689" max="8689" width="11.7109375" style="1" customWidth="1"/>
    <col min="8690" max="8690" width="12.7109375" style="1" customWidth="1"/>
    <col min="8691" max="8691" width="11.7109375" style="1" customWidth="1"/>
    <col min="8692" max="8692" width="12.7109375" style="1" customWidth="1"/>
    <col min="8693" max="8693" width="11.7109375" style="1" customWidth="1"/>
    <col min="8694" max="8694" width="12.7109375" style="1" customWidth="1"/>
    <col min="8695" max="8695" width="11.85546875" style="1" customWidth="1"/>
    <col min="8696" max="8696" width="11.5703125" style="1" customWidth="1"/>
    <col min="8697" max="8940" width="84.5703125" style="1"/>
    <col min="8941" max="8941" width="60.5703125" style="1" customWidth="1"/>
    <col min="8942" max="8942" width="12.7109375" style="1" customWidth="1"/>
    <col min="8943" max="8943" width="11.7109375" style="1" customWidth="1"/>
    <col min="8944" max="8944" width="12.7109375" style="1" customWidth="1"/>
    <col min="8945" max="8945" width="11.7109375" style="1" customWidth="1"/>
    <col min="8946" max="8946" width="12.7109375" style="1" customWidth="1"/>
    <col min="8947" max="8947" width="11.7109375" style="1" customWidth="1"/>
    <col min="8948" max="8948" width="12.7109375" style="1" customWidth="1"/>
    <col min="8949" max="8949" width="11.7109375" style="1" customWidth="1"/>
    <col min="8950" max="8950" width="12.7109375" style="1" customWidth="1"/>
    <col min="8951" max="8951" width="11.85546875" style="1" customWidth="1"/>
    <col min="8952" max="8952" width="11.5703125" style="1" customWidth="1"/>
    <col min="8953" max="9196" width="84.5703125" style="1"/>
    <col min="9197" max="9197" width="60.5703125" style="1" customWidth="1"/>
    <col min="9198" max="9198" width="12.7109375" style="1" customWidth="1"/>
    <col min="9199" max="9199" width="11.7109375" style="1" customWidth="1"/>
    <col min="9200" max="9200" width="12.7109375" style="1" customWidth="1"/>
    <col min="9201" max="9201" width="11.7109375" style="1" customWidth="1"/>
    <col min="9202" max="9202" width="12.7109375" style="1" customWidth="1"/>
    <col min="9203" max="9203" width="11.7109375" style="1" customWidth="1"/>
    <col min="9204" max="9204" width="12.7109375" style="1" customWidth="1"/>
    <col min="9205" max="9205" width="11.7109375" style="1" customWidth="1"/>
    <col min="9206" max="9206" width="12.7109375" style="1" customWidth="1"/>
    <col min="9207" max="9207" width="11.85546875" style="1" customWidth="1"/>
    <col min="9208" max="9208" width="11.5703125" style="1" customWidth="1"/>
    <col min="9209" max="9452" width="84.5703125" style="1"/>
    <col min="9453" max="9453" width="60.5703125" style="1" customWidth="1"/>
    <col min="9454" max="9454" width="12.7109375" style="1" customWidth="1"/>
    <col min="9455" max="9455" width="11.7109375" style="1" customWidth="1"/>
    <col min="9456" max="9456" width="12.7109375" style="1" customWidth="1"/>
    <col min="9457" max="9457" width="11.7109375" style="1" customWidth="1"/>
    <col min="9458" max="9458" width="12.7109375" style="1" customWidth="1"/>
    <col min="9459" max="9459" width="11.7109375" style="1" customWidth="1"/>
    <col min="9460" max="9460" width="12.7109375" style="1" customWidth="1"/>
    <col min="9461" max="9461" width="11.7109375" style="1" customWidth="1"/>
    <col min="9462" max="9462" width="12.7109375" style="1" customWidth="1"/>
    <col min="9463" max="9463" width="11.85546875" style="1" customWidth="1"/>
    <col min="9464" max="9464" width="11.5703125" style="1" customWidth="1"/>
    <col min="9465" max="9708" width="84.5703125" style="1"/>
    <col min="9709" max="9709" width="60.5703125" style="1" customWidth="1"/>
    <col min="9710" max="9710" width="12.7109375" style="1" customWidth="1"/>
    <col min="9711" max="9711" width="11.7109375" style="1" customWidth="1"/>
    <col min="9712" max="9712" width="12.7109375" style="1" customWidth="1"/>
    <col min="9713" max="9713" width="11.7109375" style="1" customWidth="1"/>
    <col min="9714" max="9714" width="12.7109375" style="1" customWidth="1"/>
    <col min="9715" max="9715" width="11.7109375" style="1" customWidth="1"/>
    <col min="9716" max="9716" width="12.7109375" style="1" customWidth="1"/>
    <col min="9717" max="9717" width="11.7109375" style="1" customWidth="1"/>
    <col min="9718" max="9718" width="12.7109375" style="1" customWidth="1"/>
    <col min="9719" max="9719" width="11.85546875" style="1" customWidth="1"/>
    <col min="9720" max="9720" width="11.5703125" style="1" customWidth="1"/>
    <col min="9721" max="9964" width="84.5703125" style="1"/>
    <col min="9965" max="9965" width="60.5703125" style="1" customWidth="1"/>
    <col min="9966" max="9966" width="12.7109375" style="1" customWidth="1"/>
    <col min="9967" max="9967" width="11.7109375" style="1" customWidth="1"/>
    <col min="9968" max="9968" width="12.7109375" style="1" customWidth="1"/>
    <col min="9969" max="9969" width="11.7109375" style="1" customWidth="1"/>
    <col min="9970" max="9970" width="12.7109375" style="1" customWidth="1"/>
    <col min="9971" max="9971" width="11.7109375" style="1" customWidth="1"/>
    <col min="9972" max="9972" width="12.7109375" style="1" customWidth="1"/>
    <col min="9973" max="9973" width="11.7109375" style="1" customWidth="1"/>
    <col min="9974" max="9974" width="12.7109375" style="1" customWidth="1"/>
    <col min="9975" max="9975" width="11.85546875" style="1" customWidth="1"/>
    <col min="9976" max="9976" width="11.5703125" style="1" customWidth="1"/>
    <col min="9977" max="10220" width="84.5703125" style="1"/>
    <col min="10221" max="10221" width="60.5703125" style="1" customWidth="1"/>
    <col min="10222" max="10222" width="12.7109375" style="1" customWidth="1"/>
    <col min="10223" max="10223" width="11.7109375" style="1" customWidth="1"/>
    <col min="10224" max="10224" width="12.7109375" style="1" customWidth="1"/>
    <col min="10225" max="10225" width="11.7109375" style="1" customWidth="1"/>
    <col min="10226" max="10226" width="12.7109375" style="1" customWidth="1"/>
    <col min="10227" max="10227" width="11.7109375" style="1" customWidth="1"/>
    <col min="10228" max="10228" width="12.7109375" style="1" customWidth="1"/>
    <col min="10229" max="10229" width="11.7109375" style="1" customWidth="1"/>
    <col min="10230" max="10230" width="12.7109375" style="1" customWidth="1"/>
    <col min="10231" max="10231" width="11.85546875" style="1" customWidth="1"/>
    <col min="10232" max="10232" width="11.5703125" style="1" customWidth="1"/>
    <col min="10233" max="10476" width="84.5703125" style="1"/>
    <col min="10477" max="10477" width="60.5703125" style="1" customWidth="1"/>
    <col min="10478" max="10478" width="12.7109375" style="1" customWidth="1"/>
    <col min="10479" max="10479" width="11.7109375" style="1" customWidth="1"/>
    <col min="10480" max="10480" width="12.7109375" style="1" customWidth="1"/>
    <col min="10481" max="10481" width="11.7109375" style="1" customWidth="1"/>
    <col min="10482" max="10482" width="12.7109375" style="1" customWidth="1"/>
    <col min="10483" max="10483" width="11.7109375" style="1" customWidth="1"/>
    <col min="10484" max="10484" width="12.7109375" style="1" customWidth="1"/>
    <col min="10485" max="10485" width="11.7109375" style="1" customWidth="1"/>
    <col min="10486" max="10486" width="12.7109375" style="1" customWidth="1"/>
    <col min="10487" max="10487" width="11.85546875" style="1" customWidth="1"/>
    <col min="10488" max="10488" width="11.5703125" style="1" customWidth="1"/>
    <col min="10489" max="10732" width="84.5703125" style="1"/>
    <col min="10733" max="10733" width="60.5703125" style="1" customWidth="1"/>
    <col min="10734" max="10734" width="12.7109375" style="1" customWidth="1"/>
    <col min="10735" max="10735" width="11.7109375" style="1" customWidth="1"/>
    <col min="10736" max="10736" width="12.7109375" style="1" customWidth="1"/>
    <col min="10737" max="10737" width="11.7109375" style="1" customWidth="1"/>
    <col min="10738" max="10738" width="12.7109375" style="1" customWidth="1"/>
    <col min="10739" max="10739" width="11.7109375" style="1" customWidth="1"/>
    <col min="10740" max="10740" width="12.7109375" style="1" customWidth="1"/>
    <col min="10741" max="10741" width="11.7109375" style="1" customWidth="1"/>
    <col min="10742" max="10742" width="12.7109375" style="1" customWidth="1"/>
    <col min="10743" max="10743" width="11.85546875" style="1" customWidth="1"/>
    <col min="10744" max="10744" width="11.5703125" style="1" customWidth="1"/>
    <col min="10745" max="10988" width="84.5703125" style="1"/>
    <col min="10989" max="10989" width="60.5703125" style="1" customWidth="1"/>
    <col min="10990" max="10990" width="12.7109375" style="1" customWidth="1"/>
    <col min="10991" max="10991" width="11.7109375" style="1" customWidth="1"/>
    <col min="10992" max="10992" width="12.7109375" style="1" customWidth="1"/>
    <col min="10993" max="10993" width="11.7109375" style="1" customWidth="1"/>
    <col min="10994" max="10994" width="12.7109375" style="1" customWidth="1"/>
    <col min="10995" max="10995" width="11.7109375" style="1" customWidth="1"/>
    <col min="10996" max="10996" width="12.7109375" style="1" customWidth="1"/>
    <col min="10997" max="10997" width="11.7109375" style="1" customWidth="1"/>
    <col min="10998" max="10998" width="12.7109375" style="1" customWidth="1"/>
    <col min="10999" max="10999" width="11.85546875" style="1" customWidth="1"/>
    <col min="11000" max="11000" width="11.5703125" style="1" customWidth="1"/>
    <col min="11001" max="11244" width="84.5703125" style="1"/>
    <col min="11245" max="11245" width="60.5703125" style="1" customWidth="1"/>
    <col min="11246" max="11246" width="12.7109375" style="1" customWidth="1"/>
    <col min="11247" max="11247" width="11.7109375" style="1" customWidth="1"/>
    <col min="11248" max="11248" width="12.7109375" style="1" customWidth="1"/>
    <col min="11249" max="11249" width="11.7109375" style="1" customWidth="1"/>
    <col min="11250" max="11250" width="12.7109375" style="1" customWidth="1"/>
    <col min="11251" max="11251" width="11.7109375" style="1" customWidth="1"/>
    <col min="11252" max="11252" width="12.7109375" style="1" customWidth="1"/>
    <col min="11253" max="11253" width="11.7109375" style="1" customWidth="1"/>
    <col min="11254" max="11254" width="12.7109375" style="1" customWidth="1"/>
    <col min="11255" max="11255" width="11.85546875" style="1" customWidth="1"/>
    <col min="11256" max="11256" width="11.5703125" style="1" customWidth="1"/>
    <col min="11257" max="11500" width="84.5703125" style="1"/>
    <col min="11501" max="11501" width="60.5703125" style="1" customWidth="1"/>
    <col min="11502" max="11502" width="12.7109375" style="1" customWidth="1"/>
    <col min="11503" max="11503" width="11.7109375" style="1" customWidth="1"/>
    <col min="11504" max="11504" width="12.7109375" style="1" customWidth="1"/>
    <col min="11505" max="11505" width="11.7109375" style="1" customWidth="1"/>
    <col min="11506" max="11506" width="12.7109375" style="1" customWidth="1"/>
    <col min="11507" max="11507" width="11.7109375" style="1" customWidth="1"/>
    <col min="11508" max="11508" width="12.7109375" style="1" customWidth="1"/>
    <col min="11509" max="11509" width="11.7109375" style="1" customWidth="1"/>
    <col min="11510" max="11510" width="12.7109375" style="1" customWidth="1"/>
    <col min="11511" max="11511" width="11.85546875" style="1" customWidth="1"/>
    <col min="11512" max="11512" width="11.5703125" style="1" customWidth="1"/>
    <col min="11513" max="11756" width="84.5703125" style="1"/>
    <col min="11757" max="11757" width="60.5703125" style="1" customWidth="1"/>
    <col min="11758" max="11758" width="12.7109375" style="1" customWidth="1"/>
    <col min="11759" max="11759" width="11.7109375" style="1" customWidth="1"/>
    <col min="11760" max="11760" width="12.7109375" style="1" customWidth="1"/>
    <col min="11761" max="11761" width="11.7109375" style="1" customWidth="1"/>
    <col min="11762" max="11762" width="12.7109375" style="1" customWidth="1"/>
    <col min="11763" max="11763" width="11.7109375" style="1" customWidth="1"/>
    <col min="11764" max="11764" width="12.7109375" style="1" customWidth="1"/>
    <col min="11765" max="11765" width="11.7109375" style="1" customWidth="1"/>
    <col min="11766" max="11766" width="12.7109375" style="1" customWidth="1"/>
    <col min="11767" max="11767" width="11.85546875" style="1" customWidth="1"/>
    <col min="11768" max="11768" width="11.5703125" style="1" customWidth="1"/>
    <col min="11769" max="12012" width="84.5703125" style="1"/>
    <col min="12013" max="12013" width="60.5703125" style="1" customWidth="1"/>
    <col min="12014" max="12014" width="12.7109375" style="1" customWidth="1"/>
    <col min="12015" max="12015" width="11.7109375" style="1" customWidth="1"/>
    <col min="12016" max="12016" width="12.7109375" style="1" customWidth="1"/>
    <col min="12017" max="12017" width="11.7109375" style="1" customWidth="1"/>
    <col min="12018" max="12018" width="12.7109375" style="1" customWidth="1"/>
    <col min="12019" max="12019" width="11.7109375" style="1" customWidth="1"/>
    <col min="12020" max="12020" width="12.7109375" style="1" customWidth="1"/>
    <col min="12021" max="12021" width="11.7109375" style="1" customWidth="1"/>
    <col min="12022" max="12022" width="12.7109375" style="1" customWidth="1"/>
    <col min="12023" max="12023" width="11.85546875" style="1" customWidth="1"/>
    <col min="12024" max="12024" width="11.5703125" style="1" customWidth="1"/>
    <col min="12025" max="12268" width="84.5703125" style="1"/>
    <col min="12269" max="12269" width="60.5703125" style="1" customWidth="1"/>
    <col min="12270" max="12270" width="12.7109375" style="1" customWidth="1"/>
    <col min="12271" max="12271" width="11.7109375" style="1" customWidth="1"/>
    <col min="12272" max="12272" width="12.7109375" style="1" customWidth="1"/>
    <col min="12273" max="12273" width="11.7109375" style="1" customWidth="1"/>
    <col min="12274" max="12274" width="12.7109375" style="1" customWidth="1"/>
    <col min="12275" max="12275" width="11.7109375" style="1" customWidth="1"/>
    <col min="12276" max="12276" width="12.7109375" style="1" customWidth="1"/>
    <col min="12277" max="12277" width="11.7109375" style="1" customWidth="1"/>
    <col min="12278" max="12278" width="12.7109375" style="1" customWidth="1"/>
    <col min="12279" max="12279" width="11.85546875" style="1" customWidth="1"/>
    <col min="12280" max="12280" width="11.5703125" style="1" customWidth="1"/>
    <col min="12281" max="12524" width="84.5703125" style="1"/>
    <col min="12525" max="12525" width="60.5703125" style="1" customWidth="1"/>
    <col min="12526" max="12526" width="12.7109375" style="1" customWidth="1"/>
    <col min="12527" max="12527" width="11.7109375" style="1" customWidth="1"/>
    <col min="12528" max="12528" width="12.7109375" style="1" customWidth="1"/>
    <col min="12529" max="12529" width="11.7109375" style="1" customWidth="1"/>
    <col min="12530" max="12530" width="12.7109375" style="1" customWidth="1"/>
    <col min="12531" max="12531" width="11.7109375" style="1" customWidth="1"/>
    <col min="12532" max="12532" width="12.7109375" style="1" customWidth="1"/>
    <col min="12533" max="12533" width="11.7109375" style="1" customWidth="1"/>
    <col min="12534" max="12534" width="12.7109375" style="1" customWidth="1"/>
    <col min="12535" max="12535" width="11.85546875" style="1" customWidth="1"/>
    <col min="12536" max="12536" width="11.5703125" style="1" customWidth="1"/>
    <col min="12537" max="12780" width="84.5703125" style="1"/>
    <col min="12781" max="12781" width="60.5703125" style="1" customWidth="1"/>
    <col min="12782" max="12782" width="12.7109375" style="1" customWidth="1"/>
    <col min="12783" max="12783" width="11.7109375" style="1" customWidth="1"/>
    <col min="12784" max="12784" width="12.7109375" style="1" customWidth="1"/>
    <col min="12785" max="12785" width="11.7109375" style="1" customWidth="1"/>
    <col min="12786" max="12786" width="12.7109375" style="1" customWidth="1"/>
    <col min="12787" max="12787" width="11.7109375" style="1" customWidth="1"/>
    <col min="12788" max="12788" width="12.7109375" style="1" customWidth="1"/>
    <col min="12789" max="12789" width="11.7109375" style="1" customWidth="1"/>
    <col min="12790" max="12790" width="12.7109375" style="1" customWidth="1"/>
    <col min="12791" max="12791" width="11.85546875" style="1" customWidth="1"/>
    <col min="12792" max="12792" width="11.5703125" style="1" customWidth="1"/>
    <col min="12793" max="13036" width="84.5703125" style="1"/>
    <col min="13037" max="13037" width="60.5703125" style="1" customWidth="1"/>
    <col min="13038" max="13038" width="12.7109375" style="1" customWidth="1"/>
    <col min="13039" max="13039" width="11.7109375" style="1" customWidth="1"/>
    <col min="13040" max="13040" width="12.7109375" style="1" customWidth="1"/>
    <col min="13041" max="13041" width="11.7109375" style="1" customWidth="1"/>
    <col min="13042" max="13042" width="12.7109375" style="1" customWidth="1"/>
    <col min="13043" max="13043" width="11.7109375" style="1" customWidth="1"/>
    <col min="13044" max="13044" width="12.7109375" style="1" customWidth="1"/>
    <col min="13045" max="13045" width="11.7109375" style="1" customWidth="1"/>
    <col min="13046" max="13046" width="12.7109375" style="1" customWidth="1"/>
    <col min="13047" max="13047" width="11.85546875" style="1" customWidth="1"/>
    <col min="13048" max="13048" width="11.5703125" style="1" customWidth="1"/>
    <col min="13049" max="13292" width="84.5703125" style="1"/>
    <col min="13293" max="13293" width="60.5703125" style="1" customWidth="1"/>
    <col min="13294" max="13294" width="12.7109375" style="1" customWidth="1"/>
    <col min="13295" max="13295" width="11.7109375" style="1" customWidth="1"/>
    <col min="13296" max="13296" width="12.7109375" style="1" customWidth="1"/>
    <col min="13297" max="13297" width="11.7109375" style="1" customWidth="1"/>
    <col min="13298" max="13298" width="12.7109375" style="1" customWidth="1"/>
    <col min="13299" max="13299" width="11.7109375" style="1" customWidth="1"/>
    <col min="13300" max="13300" width="12.7109375" style="1" customWidth="1"/>
    <col min="13301" max="13301" width="11.7109375" style="1" customWidth="1"/>
    <col min="13302" max="13302" width="12.7109375" style="1" customWidth="1"/>
    <col min="13303" max="13303" width="11.85546875" style="1" customWidth="1"/>
    <col min="13304" max="13304" width="11.5703125" style="1" customWidth="1"/>
    <col min="13305" max="13548" width="84.5703125" style="1"/>
    <col min="13549" max="13549" width="60.5703125" style="1" customWidth="1"/>
    <col min="13550" max="13550" width="12.7109375" style="1" customWidth="1"/>
    <col min="13551" max="13551" width="11.7109375" style="1" customWidth="1"/>
    <col min="13552" max="13552" width="12.7109375" style="1" customWidth="1"/>
    <col min="13553" max="13553" width="11.7109375" style="1" customWidth="1"/>
    <col min="13554" max="13554" width="12.7109375" style="1" customWidth="1"/>
    <col min="13555" max="13555" width="11.7109375" style="1" customWidth="1"/>
    <col min="13556" max="13556" width="12.7109375" style="1" customWidth="1"/>
    <col min="13557" max="13557" width="11.7109375" style="1" customWidth="1"/>
    <col min="13558" max="13558" width="12.7109375" style="1" customWidth="1"/>
    <col min="13559" max="13559" width="11.85546875" style="1" customWidth="1"/>
    <col min="13560" max="13560" width="11.5703125" style="1" customWidth="1"/>
    <col min="13561" max="13804" width="84.5703125" style="1"/>
    <col min="13805" max="13805" width="60.5703125" style="1" customWidth="1"/>
    <col min="13806" max="13806" width="12.7109375" style="1" customWidth="1"/>
    <col min="13807" max="13807" width="11.7109375" style="1" customWidth="1"/>
    <col min="13808" max="13808" width="12.7109375" style="1" customWidth="1"/>
    <col min="13809" max="13809" width="11.7109375" style="1" customWidth="1"/>
    <col min="13810" max="13810" width="12.7109375" style="1" customWidth="1"/>
    <col min="13811" max="13811" width="11.7109375" style="1" customWidth="1"/>
    <col min="13812" max="13812" width="12.7109375" style="1" customWidth="1"/>
    <col min="13813" max="13813" width="11.7109375" style="1" customWidth="1"/>
    <col min="13814" max="13814" width="12.7109375" style="1" customWidth="1"/>
    <col min="13815" max="13815" width="11.85546875" style="1" customWidth="1"/>
    <col min="13816" max="13816" width="11.5703125" style="1" customWidth="1"/>
    <col min="13817" max="14060" width="84.5703125" style="1"/>
    <col min="14061" max="14061" width="60.5703125" style="1" customWidth="1"/>
    <col min="14062" max="14062" width="12.7109375" style="1" customWidth="1"/>
    <col min="14063" max="14063" width="11.7109375" style="1" customWidth="1"/>
    <col min="14064" max="14064" width="12.7109375" style="1" customWidth="1"/>
    <col min="14065" max="14065" width="11.7109375" style="1" customWidth="1"/>
    <col min="14066" max="14066" width="12.7109375" style="1" customWidth="1"/>
    <col min="14067" max="14067" width="11.7109375" style="1" customWidth="1"/>
    <col min="14068" max="14068" width="12.7109375" style="1" customWidth="1"/>
    <col min="14069" max="14069" width="11.7109375" style="1" customWidth="1"/>
    <col min="14070" max="14070" width="12.7109375" style="1" customWidth="1"/>
    <col min="14071" max="14071" width="11.85546875" style="1" customWidth="1"/>
    <col min="14072" max="14072" width="11.5703125" style="1" customWidth="1"/>
    <col min="14073" max="14316" width="84.5703125" style="1"/>
    <col min="14317" max="14317" width="60.5703125" style="1" customWidth="1"/>
    <col min="14318" max="14318" width="12.7109375" style="1" customWidth="1"/>
    <col min="14319" max="14319" width="11.7109375" style="1" customWidth="1"/>
    <col min="14320" max="14320" width="12.7109375" style="1" customWidth="1"/>
    <col min="14321" max="14321" width="11.7109375" style="1" customWidth="1"/>
    <col min="14322" max="14322" width="12.7109375" style="1" customWidth="1"/>
    <col min="14323" max="14323" width="11.7109375" style="1" customWidth="1"/>
    <col min="14324" max="14324" width="12.7109375" style="1" customWidth="1"/>
    <col min="14325" max="14325" width="11.7109375" style="1" customWidth="1"/>
    <col min="14326" max="14326" width="12.7109375" style="1" customWidth="1"/>
    <col min="14327" max="14327" width="11.85546875" style="1" customWidth="1"/>
    <col min="14328" max="14328" width="11.5703125" style="1" customWidth="1"/>
    <col min="14329" max="14572" width="84.5703125" style="1"/>
    <col min="14573" max="14573" width="60.5703125" style="1" customWidth="1"/>
    <col min="14574" max="14574" width="12.7109375" style="1" customWidth="1"/>
    <col min="14575" max="14575" width="11.7109375" style="1" customWidth="1"/>
    <col min="14576" max="14576" width="12.7109375" style="1" customWidth="1"/>
    <col min="14577" max="14577" width="11.7109375" style="1" customWidth="1"/>
    <col min="14578" max="14578" width="12.7109375" style="1" customWidth="1"/>
    <col min="14579" max="14579" width="11.7109375" style="1" customWidth="1"/>
    <col min="14580" max="14580" width="12.7109375" style="1" customWidth="1"/>
    <col min="14581" max="14581" width="11.7109375" style="1" customWidth="1"/>
    <col min="14582" max="14582" width="12.7109375" style="1" customWidth="1"/>
    <col min="14583" max="14583" width="11.85546875" style="1" customWidth="1"/>
    <col min="14584" max="14584" width="11.5703125" style="1" customWidth="1"/>
    <col min="14585" max="14828" width="84.5703125" style="1"/>
    <col min="14829" max="14829" width="60.5703125" style="1" customWidth="1"/>
    <col min="14830" max="14830" width="12.7109375" style="1" customWidth="1"/>
    <col min="14831" max="14831" width="11.7109375" style="1" customWidth="1"/>
    <col min="14832" max="14832" width="12.7109375" style="1" customWidth="1"/>
    <col min="14833" max="14833" width="11.7109375" style="1" customWidth="1"/>
    <col min="14834" max="14834" width="12.7109375" style="1" customWidth="1"/>
    <col min="14835" max="14835" width="11.7109375" style="1" customWidth="1"/>
    <col min="14836" max="14836" width="12.7109375" style="1" customWidth="1"/>
    <col min="14837" max="14837" width="11.7109375" style="1" customWidth="1"/>
    <col min="14838" max="14838" width="12.7109375" style="1" customWidth="1"/>
    <col min="14839" max="14839" width="11.85546875" style="1" customWidth="1"/>
    <col min="14840" max="14840" width="11.5703125" style="1" customWidth="1"/>
    <col min="14841" max="15084" width="84.5703125" style="1"/>
    <col min="15085" max="15085" width="60.5703125" style="1" customWidth="1"/>
    <col min="15086" max="15086" width="12.7109375" style="1" customWidth="1"/>
    <col min="15087" max="15087" width="11.7109375" style="1" customWidth="1"/>
    <col min="15088" max="15088" width="12.7109375" style="1" customWidth="1"/>
    <col min="15089" max="15089" width="11.7109375" style="1" customWidth="1"/>
    <col min="15090" max="15090" width="12.7109375" style="1" customWidth="1"/>
    <col min="15091" max="15091" width="11.7109375" style="1" customWidth="1"/>
    <col min="15092" max="15092" width="12.7109375" style="1" customWidth="1"/>
    <col min="15093" max="15093" width="11.7109375" style="1" customWidth="1"/>
    <col min="15094" max="15094" width="12.7109375" style="1" customWidth="1"/>
    <col min="15095" max="15095" width="11.85546875" style="1" customWidth="1"/>
    <col min="15096" max="15096" width="11.5703125" style="1" customWidth="1"/>
    <col min="15097" max="15340" width="84.5703125" style="1"/>
    <col min="15341" max="15341" width="60.5703125" style="1" customWidth="1"/>
    <col min="15342" max="15342" width="12.7109375" style="1" customWidth="1"/>
    <col min="15343" max="15343" width="11.7109375" style="1" customWidth="1"/>
    <col min="15344" max="15344" width="12.7109375" style="1" customWidth="1"/>
    <col min="15345" max="15345" width="11.7109375" style="1" customWidth="1"/>
    <col min="15346" max="15346" width="12.7109375" style="1" customWidth="1"/>
    <col min="15347" max="15347" width="11.7109375" style="1" customWidth="1"/>
    <col min="15348" max="15348" width="12.7109375" style="1" customWidth="1"/>
    <col min="15349" max="15349" width="11.7109375" style="1" customWidth="1"/>
    <col min="15350" max="15350" width="12.7109375" style="1" customWidth="1"/>
    <col min="15351" max="15351" width="11.85546875" style="1" customWidth="1"/>
    <col min="15352" max="15352" width="11.5703125" style="1" customWidth="1"/>
    <col min="15353" max="15596" width="84.5703125" style="1"/>
    <col min="15597" max="15597" width="60.5703125" style="1" customWidth="1"/>
    <col min="15598" max="15598" width="12.7109375" style="1" customWidth="1"/>
    <col min="15599" max="15599" width="11.7109375" style="1" customWidth="1"/>
    <col min="15600" max="15600" width="12.7109375" style="1" customWidth="1"/>
    <col min="15601" max="15601" width="11.7109375" style="1" customWidth="1"/>
    <col min="15602" max="15602" width="12.7109375" style="1" customWidth="1"/>
    <col min="15603" max="15603" width="11.7109375" style="1" customWidth="1"/>
    <col min="15604" max="15604" width="12.7109375" style="1" customWidth="1"/>
    <col min="15605" max="15605" width="11.7109375" style="1" customWidth="1"/>
    <col min="15606" max="15606" width="12.7109375" style="1" customWidth="1"/>
    <col min="15607" max="15607" width="11.85546875" style="1" customWidth="1"/>
    <col min="15608" max="15608" width="11.5703125" style="1" customWidth="1"/>
    <col min="15609" max="15852" width="84.5703125" style="1"/>
    <col min="15853" max="15853" width="60.5703125" style="1" customWidth="1"/>
    <col min="15854" max="15854" width="12.7109375" style="1" customWidth="1"/>
    <col min="15855" max="15855" width="11.7109375" style="1" customWidth="1"/>
    <col min="15856" max="15856" width="12.7109375" style="1" customWidth="1"/>
    <col min="15857" max="15857" width="11.7109375" style="1" customWidth="1"/>
    <col min="15858" max="15858" width="12.7109375" style="1" customWidth="1"/>
    <col min="15859" max="15859" width="11.7109375" style="1" customWidth="1"/>
    <col min="15860" max="15860" width="12.7109375" style="1" customWidth="1"/>
    <col min="15861" max="15861" width="11.7109375" style="1" customWidth="1"/>
    <col min="15862" max="15862" width="12.7109375" style="1" customWidth="1"/>
    <col min="15863" max="15863" width="11.85546875" style="1" customWidth="1"/>
    <col min="15864" max="15864" width="11.5703125" style="1" customWidth="1"/>
    <col min="15865" max="16108" width="84.5703125" style="1"/>
    <col min="16109" max="16109" width="60.5703125" style="1" customWidth="1"/>
    <col min="16110" max="16110" width="12.7109375" style="1" customWidth="1"/>
    <col min="16111" max="16111" width="11.7109375" style="1" customWidth="1"/>
    <col min="16112" max="16112" width="12.7109375" style="1" customWidth="1"/>
    <col min="16113" max="16113" width="11.7109375" style="1" customWidth="1"/>
    <col min="16114" max="16114" width="12.7109375" style="1" customWidth="1"/>
    <col min="16115" max="16115" width="11.7109375" style="1" customWidth="1"/>
    <col min="16116" max="16116" width="12.7109375" style="1" customWidth="1"/>
    <col min="16117" max="16117" width="11.7109375" style="1" customWidth="1"/>
    <col min="16118" max="16118" width="12.7109375" style="1" customWidth="1"/>
    <col min="16119" max="16119" width="11.85546875" style="1" customWidth="1"/>
    <col min="16120" max="16120" width="11.5703125" style="1" customWidth="1"/>
    <col min="16121" max="16384" width="84.5703125" style="1"/>
  </cols>
  <sheetData>
    <row r="2" spans="1:13" ht="15.75">
      <c r="A2" s="87" t="s">
        <v>97</v>
      </c>
    </row>
    <row r="3" spans="1:13">
      <c r="K3" s="2"/>
    </row>
    <row r="4" spans="1:13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9</v>
      </c>
      <c r="G4" s="5"/>
      <c r="H4" s="4" t="s">
        <v>5</v>
      </c>
      <c r="I4" s="4" t="s">
        <v>6</v>
      </c>
      <c r="J4" s="4" t="s">
        <v>7</v>
      </c>
      <c r="K4" s="4" t="s">
        <v>8</v>
      </c>
      <c r="L4" s="4" t="s">
        <v>10</v>
      </c>
      <c r="M4" s="5"/>
    </row>
    <row r="5" spans="1:13" s="9" customFormat="1" ht="19.5" customHeight="1">
      <c r="A5" s="6" t="s">
        <v>11</v>
      </c>
      <c r="B5" s="7">
        <v>62.24858560000002</v>
      </c>
      <c r="C5" s="7">
        <v>61.200826649999968</v>
      </c>
      <c r="D5" s="7">
        <v>62.526320679999998</v>
      </c>
      <c r="E5" s="7">
        <v>63.418480159999987</v>
      </c>
      <c r="F5" s="89">
        <f>SUM(B5:E5)</f>
        <v>249.39421308999999</v>
      </c>
      <c r="G5" s="8"/>
      <c r="H5" s="7">
        <v>62.91255223000001</v>
      </c>
      <c r="I5" s="7">
        <v>64.287695650000003</v>
      </c>
      <c r="J5" s="7">
        <v>67.371311040000009</v>
      </c>
      <c r="K5" s="7">
        <v>70.038705410000006</v>
      </c>
      <c r="L5" s="89">
        <f>SUM(H5:K5)</f>
        <v>264.61026433000006</v>
      </c>
      <c r="M5" s="8"/>
    </row>
    <row r="6" spans="1:13" s="9" customFormat="1" ht="19.5" customHeight="1">
      <c r="A6" s="6" t="s">
        <v>12</v>
      </c>
      <c r="B6" s="7">
        <v>58.160885650399997</v>
      </c>
      <c r="C6" s="7">
        <v>59.660160479999981</v>
      </c>
      <c r="D6" s="7">
        <v>59.274380447000006</v>
      </c>
      <c r="E6" s="7">
        <v>65.785751240000025</v>
      </c>
      <c r="F6" s="89">
        <f>SUM(B6:E6)</f>
        <v>242.88117781740002</v>
      </c>
      <c r="G6" s="8"/>
      <c r="H6" s="7">
        <v>64.681247569999968</v>
      </c>
      <c r="I6" s="7">
        <v>65.025730866758366</v>
      </c>
      <c r="J6" s="7">
        <v>69.67994907025647</v>
      </c>
      <c r="K6" s="7">
        <v>70.696294339999994</v>
      </c>
      <c r="L6" s="89">
        <f t="shared" ref="L6:L8" si="0">SUM(H6:K6)</f>
        <v>270.08322184701478</v>
      </c>
      <c r="M6" s="8"/>
    </row>
    <row r="7" spans="1:13" s="9" customFormat="1" ht="19.5" customHeight="1">
      <c r="A7" s="6" t="s">
        <v>13</v>
      </c>
      <c r="B7" s="7">
        <v>19.644895700000038</v>
      </c>
      <c r="C7" s="7">
        <v>27.281307389999967</v>
      </c>
      <c r="D7" s="7">
        <v>10.785206740000005</v>
      </c>
      <c r="E7" s="7">
        <v>11.343076739999994</v>
      </c>
      <c r="F7" s="89">
        <f>SUM(B7:E7)</f>
        <v>69.054486569999995</v>
      </c>
      <c r="G7" s="8"/>
      <c r="H7" s="7">
        <v>13.71036009000002</v>
      </c>
      <c r="I7" s="7">
        <v>12.281819689999987</v>
      </c>
      <c r="J7" s="7">
        <v>11.126875819999995</v>
      </c>
      <c r="K7" s="7">
        <v>11.099703079999978</v>
      </c>
      <c r="L7" s="89">
        <f t="shared" si="0"/>
        <v>48.218758679999979</v>
      </c>
      <c r="M7" s="8"/>
    </row>
    <row r="8" spans="1:13" s="9" customFormat="1" ht="19.5" customHeight="1">
      <c r="A8" s="10" t="s">
        <v>14</v>
      </c>
      <c r="B8" s="7">
        <v>8.9252819999999677E-2</v>
      </c>
      <c r="C8" s="7">
        <v>0.66851658000000003</v>
      </c>
      <c r="D8" s="7">
        <v>-0.79199636999999967</v>
      </c>
      <c r="E8" s="7">
        <v>-2.1764002899999992</v>
      </c>
      <c r="F8" s="89">
        <f>SUM(B8:E8)</f>
        <v>-2.210627259999999</v>
      </c>
      <c r="G8" s="8"/>
      <c r="H8" s="7">
        <v>0.53049028999999837</v>
      </c>
      <c r="I8" s="7">
        <v>-0.76462547999999853</v>
      </c>
      <c r="J8" s="7">
        <v>6.4181869999999974E-2</v>
      </c>
      <c r="K8" s="7">
        <v>3.9297914499999997</v>
      </c>
      <c r="L8" s="89">
        <f t="shared" si="0"/>
        <v>3.7598381299999994</v>
      </c>
      <c r="M8" s="8"/>
    </row>
    <row r="9" spans="1:13" s="9" customFormat="1" ht="19.5" customHeight="1">
      <c r="A9" s="11" t="s">
        <v>15</v>
      </c>
      <c r="B9" s="12">
        <f>SUM(B5:B8)</f>
        <v>140.14361977040008</v>
      </c>
      <c r="C9" s="12">
        <f>SUM(C5:C8)</f>
        <v>148.81081109999991</v>
      </c>
      <c r="D9" s="12">
        <f>SUM(D5:D8)</f>
        <v>131.79391149700001</v>
      </c>
      <c r="E9" s="12">
        <f>SUM(E5:E8)</f>
        <v>138.37090785000001</v>
      </c>
      <c r="F9" s="90">
        <f>SUM(F5:F8)</f>
        <v>559.11925021740001</v>
      </c>
      <c r="G9" s="8"/>
      <c r="H9" s="12">
        <f>SUM(H5:H8)</f>
        <v>141.83465017999998</v>
      </c>
      <c r="I9" s="12">
        <f>SUM(I5:I8)</f>
        <v>140.83062072675835</v>
      </c>
      <c r="J9" s="12">
        <f>SUM(J5:J8)</f>
        <v>148.24231780025647</v>
      </c>
      <c r="K9" s="12">
        <f>SUM(K5:K8)</f>
        <v>155.76449427999998</v>
      </c>
      <c r="L9" s="90">
        <f>SUM(L5:L8)</f>
        <v>586.67208298701485</v>
      </c>
      <c r="M9" s="8"/>
    </row>
    <row r="10" spans="1:13" s="9" customFormat="1" ht="19.5" customHeight="1">
      <c r="A10" s="6" t="s">
        <v>16</v>
      </c>
      <c r="B10" s="7">
        <v>-18.713301739999999</v>
      </c>
      <c r="C10" s="7">
        <v>-19.003539870000004</v>
      </c>
      <c r="D10" s="7">
        <v>-19.348811649999998</v>
      </c>
      <c r="E10" s="7">
        <v>-16.632527400000004</v>
      </c>
      <c r="F10" s="89">
        <f>SUM(B10:E10)</f>
        <v>-73.698180660000006</v>
      </c>
      <c r="G10" s="8"/>
      <c r="H10" s="7">
        <v>-19.216280684999997</v>
      </c>
      <c r="I10" s="7">
        <v>-19.707593536666668</v>
      </c>
      <c r="J10" s="7">
        <v>-19.769578762499997</v>
      </c>
      <c r="K10" s="7">
        <v>-20.600574971666667</v>
      </c>
      <c r="L10" s="89">
        <f t="shared" ref="L10:L12" si="1">SUM(H10:K10)</f>
        <v>-79.294027955833329</v>
      </c>
      <c r="M10" s="8"/>
    </row>
    <row r="11" spans="1:13" s="9" customFormat="1" ht="19.5" customHeight="1">
      <c r="A11" s="6" t="s">
        <v>17</v>
      </c>
      <c r="B11" s="7">
        <v>-39.324774290000008</v>
      </c>
      <c r="C11" s="7">
        <v>-36.062126696970921</v>
      </c>
      <c r="D11" s="7">
        <v>-31.394681012937113</v>
      </c>
      <c r="E11" s="7">
        <v>-35.942740050091963</v>
      </c>
      <c r="F11" s="89">
        <f>SUM(B11:E11)</f>
        <v>-142.72432205000001</v>
      </c>
      <c r="G11" s="8"/>
      <c r="H11" s="7">
        <v>-39.16461306999895</v>
      </c>
      <c r="I11" s="7">
        <v>-38.236667371845087</v>
      </c>
      <c r="J11" s="7">
        <v>-31.132536670899981</v>
      </c>
      <c r="K11" s="7">
        <v>-35.043092327255991</v>
      </c>
      <c r="L11" s="89">
        <f t="shared" si="1"/>
        <v>-143.57690944000001</v>
      </c>
      <c r="M11" s="8"/>
    </row>
    <row r="12" spans="1:13" s="9" customFormat="1" ht="19.5" customHeight="1">
      <c r="A12" s="10" t="s">
        <v>18</v>
      </c>
      <c r="B12" s="7">
        <v>-2.1728587900000003</v>
      </c>
      <c r="C12" s="7">
        <v>-2.4363145500000001</v>
      </c>
      <c r="D12" s="7">
        <v>-2.6095353599999997</v>
      </c>
      <c r="E12" s="7">
        <v>-2.7336391799999999</v>
      </c>
      <c r="F12" s="89">
        <f>SUM(B12:E12)</f>
        <v>-9.9523478799999996</v>
      </c>
      <c r="G12" s="8"/>
      <c r="H12" s="7">
        <v>-2.3303023400000002</v>
      </c>
      <c r="I12" s="7">
        <v>-2.5023643799999999</v>
      </c>
      <c r="J12" s="7">
        <v>-2.6286483599999992</v>
      </c>
      <c r="K12" s="7">
        <v>-2.9079162700000007</v>
      </c>
      <c r="L12" s="89">
        <f t="shared" si="1"/>
        <v>-10.369231350000002</v>
      </c>
      <c r="M12" s="8"/>
    </row>
    <row r="13" spans="1:13" s="16" customFormat="1" ht="19.5" customHeight="1">
      <c r="A13" s="13" t="s">
        <v>19</v>
      </c>
      <c r="B13" s="14">
        <f>SUM(B10:B11,B12)</f>
        <v>-60.210934820000006</v>
      </c>
      <c r="C13" s="14">
        <f>SUM(C10:C11,C12)</f>
        <v>-57.501981116970924</v>
      </c>
      <c r="D13" s="14">
        <f>SUM(D10:D11,D12)</f>
        <v>-53.353028022937117</v>
      </c>
      <c r="E13" s="14">
        <f>SUM(E10:E11,E12)</f>
        <v>-55.308906630091968</v>
      </c>
      <c r="F13" s="91">
        <f>SUM(F10:F12)</f>
        <v>-226.37485058999999</v>
      </c>
      <c r="G13" s="15"/>
      <c r="H13" s="14">
        <f>SUM(H10:H11,H12)</f>
        <v>-60.711196094998954</v>
      </c>
      <c r="I13" s="14">
        <f>SUM(I10:I11,I12)</f>
        <v>-60.446625288511754</v>
      </c>
      <c r="J13" s="14">
        <f>SUM(J10:J11,J12)</f>
        <v>-53.530763793399977</v>
      </c>
      <c r="K13" s="14">
        <f>SUM(K10:K11,K12)</f>
        <v>-58.551583568922659</v>
      </c>
      <c r="L13" s="91">
        <f>SUM(L10:L12)</f>
        <v>-233.24016874583333</v>
      </c>
      <c r="M13" s="15"/>
    </row>
    <row r="14" spans="1:13" s="16" customFormat="1" ht="19.5" customHeight="1">
      <c r="A14" s="17" t="s">
        <v>20</v>
      </c>
      <c r="B14" s="12">
        <f>B9+B13</f>
        <v>79.932684950400073</v>
      </c>
      <c r="C14" s="12">
        <f>C9+C13</f>
        <v>91.308829983028986</v>
      </c>
      <c r="D14" s="12">
        <f>D9+D13</f>
        <v>78.4408834740629</v>
      </c>
      <c r="E14" s="12">
        <f>E9+E13</f>
        <v>83.062001219908041</v>
      </c>
      <c r="F14" s="90">
        <f>+F9+F13</f>
        <v>332.74439962740001</v>
      </c>
      <c r="G14" s="15"/>
      <c r="H14" s="12">
        <f>H9+H13</f>
        <v>81.123454085001029</v>
      </c>
      <c r="I14" s="12">
        <f>I9+I13</f>
        <v>80.3839954382466</v>
      </c>
      <c r="J14" s="12">
        <f>J9+J13</f>
        <v>94.711554006856488</v>
      </c>
      <c r="K14" s="12">
        <f>K9+K13</f>
        <v>97.212910711077313</v>
      </c>
      <c r="L14" s="90">
        <f>+L9+L13</f>
        <v>353.43191424118152</v>
      </c>
      <c r="M14" s="15"/>
    </row>
    <row r="15" spans="1:13" ht="19.5" customHeight="1">
      <c r="A15" s="10" t="s">
        <v>21</v>
      </c>
      <c r="B15" s="7">
        <v>-1.4393700270548915</v>
      </c>
      <c r="C15" s="7">
        <v>-1.1136882899891329</v>
      </c>
      <c r="D15" s="7">
        <v>-11.342319329168539</v>
      </c>
      <c r="E15" s="7">
        <v>3.9142586214665531</v>
      </c>
      <c r="F15" s="89">
        <f>SUM(B15:E15)</f>
        <v>-9.9811190247460111</v>
      </c>
      <c r="G15" s="5"/>
      <c r="H15" s="7">
        <v>-2.3774117455335286</v>
      </c>
      <c r="I15" s="7">
        <v>-0.77237434571669583</v>
      </c>
      <c r="J15" s="7">
        <v>-21.029209380676075</v>
      </c>
      <c r="K15" s="7">
        <v>5.1542065024373294</v>
      </c>
      <c r="L15" s="89">
        <f t="shared" ref="L15:L18" si="2">SUM(H15:K15)</f>
        <v>-19.02478896948897</v>
      </c>
      <c r="M15" s="5"/>
    </row>
    <row r="16" spans="1:13" s="9" customFormat="1" ht="19.5" customHeight="1">
      <c r="A16" s="10" t="s">
        <v>22</v>
      </c>
      <c r="B16" s="7">
        <v>-1.4397054200000001</v>
      </c>
      <c r="C16" s="7">
        <v>-1.3615933600000001</v>
      </c>
      <c r="D16" s="7">
        <v>-0.71997613000000005</v>
      </c>
      <c r="E16" s="7">
        <v>-0.67785915999999979</v>
      </c>
      <c r="F16" s="89">
        <f>SUM(B16:E16)</f>
        <v>-4.1991340700000004</v>
      </c>
      <c r="G16" s="8"/>
      <c r="H16" s="7">
        <v>-0.53971303000000026</v>
      </c>
      <c r="I16" s="7">
        <v>-1.0012460699999999</v>
      </c>
      <c r="J16" s="7">
        <v>-1.5279564999999999</v>
      </c>
      <c r="K16" s="7">
        <v>-2.08230424</v>
      </c>
      <c r="L16" s="89">
        <f t="shared" si="2"/>
        <v>-5.1512198400000004</v>
      </c>
      <c r="M16" s="8"/>
    </row>
    <row r="17" spans="1:13" s="9" customFormat="1" ht="19.5" customHeight="1">
      <c r="A17" s="10" t="s">
        <v>23</v>
      </c>
      <c r="B17" s="7">
        <v>-3.1920000000000004E-3</v>
      </c>
      <c r="C17" s="7">
        <v>-3.1920000000000004E-3</v>
      </c>
      <c r="D17" s="7">
        <v>-3.1920000000000004E-3</v>
      </c>
      <c r="E17" s="7">
        <v>-5.4933673899999995</v>
      </c>
      <c r="F17" s="89">
        <f>SUM(B17:E17)</f>
        <v>-5.5029433899999995</v>
      </c>
      <c r="G17" s="8"/>
      <c r="H17" s="7">
        <v>-1.4304965000000001E-2</v>
      </c>
      <c r="I17" s="7">
        <v>1.1607066666666985E-3</v>
      </c>
      <c r="J17" s="7">
        <v>-6.5721275000000003E-3</v>
      </c>
      <c r="K17" s="7">
        <v>0.4274030216666666</v>
      </c>
      <c r="L17" s="89">
        <f t="shared" si="2"/>
        <v>0.40768663583333331</v>
      </c>
      <c r="M17" s="8"/>
    </row>
    <row r="18" spans="1:13" s="9" customFormat="1" ht="19.5" customHeight="1">
      <c r="A18" s="10" t="s">
        <v>24</v>
      </c>
      <c r="B18" s="7">
        <v>1.0000000000000351E-5</v>
      </c>
      <c r="C18" s="7">
        <v>5.0000000000000131E-6</v>
      </c>
      <c r="D18" s="7">
        <v>5.0000000000000131E-6</v>
      </c>
      <c r="E18" s="7">
        <v>-6.7241759299999995</v>
      </c>
      <c r="F18" s="89">
        <f>SUM(B18:E18)</f>
        <v>-6.7241559299999993</v>
      </c>
      <c r="G18" s="8"/>
      <c r="H18" s="7">
        <v>8.0050000000000017E-3</v>
      </c>
      <c r="I18" s="7">
        <v>-0.36108729166666664</v>
      </c>
      <c r="J18" s="7">
        <v>-1.4479578241666669</v>
      </c>
      <c r="K18" s="7">
        <v>-11.597933473333336</v>
      </c>
      <c r="L18" s="89">
        <f t="shared" si="2"/>
        <v>-13.398973589166669</v>
      </c>
      <c r="M18" s="8"/>
    </row>
    <row r="19" spans="1:13" s="9" customFormat="1" ht="19.5" customHeight="1">
      <c r="A19" s="11" t="s">
        <v>25</v>
      </c>
      <c r="B19" s="12">
        <f>SUM(B14:B17)</f>
        <v>77.050417503345187</v>
      </c>
      <c r="C19" s="12">
        <f>SUM(C14:C17)</f>
        <v>88.830356333039859</v>
      </c>
      <c r="D19" s="12">
        <f>SUM(D14:D17)</f>
        <v>66.375396014894363</v>
      </c>
      <c r="E19" s="12">
        <f>SUM(E14:E18)</f>
        <v>74.080857361374598</v>
      </c>
      <c r="F19" s="90">
        <f>SUM(F14:F18)</f>
        <v>306.337047212654</v>
      </c>
      <c r="G19" s="8"/>
      <c r="H19" s="12">
        <f>SUM(H14:H18)</f>
        <v>78.200029344467495</v>
      </c>
      <c r="I19" s="12">
        <f>SUM(I14:I18)</f>
        <v>78.250448437529911</v>
      </c>
      <c r="J19" s="12">
        <f>SUM(J14:J18)</f>
        <v>70.69985817451375</v>
      </c>
      <c r="K19" s="12">
        <f>SUM(K14:K18)</f>
        <v>89.114282521847969</v>
      </c>
      <c r="L19" s="90">
        <f>SUM(L14:L18)</f>
        <v>316.26461847835924</v>
      </c>
      <c r="M19" s="8"/>
    </row>
    <row r="20" spans="1:13" s="9" customFormat="1" ht="19.5" customHeight="1">
      <c r="A20" s="6" t="s">
        <v>26</v>
      </c>
      <c r="B20" s="7">
        <v>-25.828912990000003</v>
      </c>
      <c r="C20" s="7">
        <v>-22.269770280000003</v>
      </c>
      <c r="D20" s="7">
        <v>-21.784235379999998</v>
      </c>
      <c r="E20" s="7">
        <v>-24.610336099999994</v>
      </c>
      <c r="F20" s="89">
        <f>SUM(B20:E20)</f>
        <v>-94.493254750000006</v>
      </c>
      <c r="G20" s="8"/>
      <c r="H20" s="7">
        <v>-26.505759750000003</v>
      </c>
      <c r="I20" s="7">
        <v>-25.677883590000004</v>
      </c>
      <c r="J20" s="7">
        <v>-23.929161019999999</v>
      </c>
      <c r="K20" s="7">
        <v>-26.031443957499995</v>
      </c>
      <c r="L20" s="89">
        <f>SUM(H20:K20)</f>
        <v>-102.1442483175</v>
      </c>
      <c r="M20" s="8"/>
    </row>
    <row r="21" spans="1:13" s="6" customFormat="1" ht="19.5" customHeight="1">
      <c r="A21" s="11" t="s">
        <v>27</v>
      </c>
      <c r="B21" s="12">
        <f>SUM(B19:B20)</f>
        <v>51.221504513345181</v>
      </c>
      <c r="C21" s="12">
        <f>SUM(C19:C20)</f>
        <v>66.560586053039856</v>
      </c>
      <c r="D21" s="12">
        <f>SUM(D19:D20)</f>
        <v>44.591160634894365</v>
      </c>
      <c r="E21" s="12">
        <f>SUM(E19:E20)</f>
        <v>49.4705212613746</v>
      </c>
      <c r="F21" s="90">
        <f>+F19+F20</f>
        <v>211.84379246265399</v>
      </c>
      <c r="G21" s="18"/>
      <c r="H21" s="12">
        <f>SUM(H19:H20)</f>
        <v>51.694269594467492</v>
      </c>
      <c r="I21" s="12">
        <f>SUM(I19:I20)</f>
        <v>52.572564847529904</v>
      </c>
      <c r="J21" s="12">
        <f>SUM(J19:J20)</f>
        <v>46.770697154513755</v>
      </c>
      <c r="K21" s="12">
        <f>SUM(K19:K20)</f>
        <v>63.082838564347973</v>
      </c>
      <c r="L21" s="90">
        <f>+L19+L20</f>
        <v>214.12037016085924</v>
      </c>
      <c r="M21" s="18"/>
    </row>
    <row r="22" spans="1:13" s="6" customFormat="1" ht="4.5" customHeight="1">
      <c r="B22" s="18"/>
      <c r="C22" s="18"/>
      <c r="D22" s="18"/>
      <c r="E22" s="18"/>
      <c r="F22" s="92"/>
      <c r="G22" s="18"/>
      <c r="H22" s="18"/>
      <c r="I22" s="18"/>
      <c r="J22" s="18"/>
      <c r="K22" s="18"/>
      <c r="L22" s="92"/>
      <c r="M22" s="18"/>
    </row>
    <row r="23" spans="1:13" s="9" customFormat="1" ht="19.5" customHeight="1" thickBot="1">
      <c r="A23" s="11" t="s">
        <v>28</v>
      </c>
      <c r="B23" s="12">
        <v>51.221514513345184</v>
      </c>
      <c r="C23" s="12">
        <v>49.772646907639853</v>
      </c>
      <c r="D23" s="12">
        <v>44.591165634894367</v>
      </c>
      <c r="E23" s="12">
        <v>55.069896991201603</v>
      </c>
      <c r="F23" s="93">
        <f>+B23+C23+D23+E23</f>
        <v>200.65522404708102</v>
      </c>
      <c r="G23" s="8"/>
      <c r="H23" s="12">
        <v>51.694269594467521</v>
      </c>
      <c r="I23" s="12">
        <v>52.57256484752989</v>
      </c>
      <c r="J23" s="12">
        <v>52.669370314886756</v>
      </c>
      <c r="K23" s="12">
        <v>61.602617866267487</v>
      </c>
      <c r="L23" s="93">
        <f>SUM(H23:K23)</f>
        <v>218.53882262315165</v>
      </c>
      <c r="M23" s="8"/>
    </row>
    <row r="24" spans="1:13" s="9" customFormat="1" ht="15.75">
      <c r="B24" s="19"/>
      <c r="C24" s="19"/>
      <c r="D24" s="19"/>
      <c r="E24" s="19"/>
      <c r="F24" s="8"/>
      <c r="G24" s="19"/>
      <c r="H24" s="19"/>
      <c r="I24" s="19"/>
      <c r="L24" s="8"/>
      <c r="M24" s="19"/>
    </row>
    <row r="25" spans="1:13" ht="9" customHeight="1">
      <c r="F25" s="5"/>
      <c r="L25" s="5"/>
    </row>
    <row r="26" spans="1:13" ht="9" customHeight="1">
      <c r="F26" s="5"/>
      <c r="K26" s="2"/>
      <c r="L26" s="5"/>
    </row>
    <row r="27" spans="1:13" ht="21.75" customHeight="1">
      <c r="A27" s="20" t="s">
        <v>29</v>
      </c>
      <c r="B27" s="4" t="s">
        <v>1</v>
      </c>
      <c r="C27" s="4" t="s">
        <v>2</v>
      </c>
      <c r="D27" s="4" t="s">
        <v>3</v>
      </c>
      <c r="E27" s="4" t="s">
        <v>4</v>
      </c>
      <c r="F27" s="94" t="s">
        <v>9</v>
      </c>
      <c r="G27" s="5"/>
      <c r="H27" s="4" t="s">
        <v>5</v>
      </c>
      <c r="I27" s="4" t="s">
        <v>6</v>
      </c>
      <c r="J27" s="4" t="s">
        <v>7</v>
      </c>
      <c r="K27" s="4" t="s">
        <v>8</v>
      </c>
      <c r="L27" s="94" t="s">
        <v>10</v>
      </c>
      <c r="M27" s="5"/>
    </row>
    <row r="28" spans="1:13" ht="21.75" customHeight="1">
      <c r="A28" s="21" t="s">
        <v>30</v>
      </c>
      <c r="B28" s="22"/>
      <c r="C28" s="23">
        <v>15.343778</v>
      </c>
      <c r="D28" s="22"/>
      <c r="E28" s="22"/>
      <c r="F28" s="95">
        <f>SUM(B28:E28)</f>
        <v>15.343778</v>
      </c>
      <c r="G28" s="5"/>
      <c r="H28" s="23"/>
      <c r="I28" s="23"/>
      <c r="J28" s="23"/>
      <c r="K28" s="23"/>
      <c r="L28" s="95"/>
      <c r="M28" s="5"/>
    </row>
    <row r="29" spans="1:13" ht="21.75" customHeight="1">
      <c r="A29" s="16" t="s">
        <v>104</v>
      </c>
      <c r="B29" s="22"/>
      <c r="C29" s="24"/>
      <c r="D29" s="22"/>
      <c r="E29" s="23">
        <v>3.6920056800000003</v>
      </c>
      <c r="F29" s="95">
        <f>SUM(B29:E29)</f>
        <v>3.6920056800000003</v>
      </c>
      <c r="G29" s="5"/>
      <c r="H29" s="23"/>
      <c r="I29" s="23"/>
      <c r="J29" s="23">
        <v>-7.3875332900000004</v>
      </c>
      <c r="K29" s="23">
        <v>7.3875332900000004</v>
      </c>
      <c r="L29" s="95">
        <f>SUM(H29:K29)</f>
        <v>0</v>
      </c>
      <c r="M29" s="5"/>
    </row>
    <row r="30" spans="1:13" ht="21.75" customHeight="1">
      <c r="A30" s="21" t="s">
        <v>105</v>
      </c>
      <c r="B30" s="22"/>
      <c r="C30" s="22"/>
      <c r="D30" s="22"/>
      <c r="E30" s="24">
        <v>-6.7243895</v>
      </c>
      <c r="F30" s="95">
        <f>SUM(B30:E30)</f>
        <v>-6.7243895</v>
      </c>
      <c r="G30" s="5"/>
      <c r="H30" s="24"/>
      <c r="I30" s="24"/>
      <c r="J30" s="24">
        <v>-1.4256643200000001</v>
      </c>
      <c r="K30" s="24">
        <v>-11.465521030000001</v>
      </c>
      <c r="L30" s="95">
        <f>SUM(H30:K30)</f>
        <v>-12.891185350000001</v>
      </c>
      <c r="M30" s="5"/>
    </row>
    <row r="31" spans="1:13" ht="21.75" customHeight="1">
      <c r="A31" s="21" t="s">
        <v>23</v>
      </c>
      <c r="B31" s="22"/>
      <c r="C31" s="22"/>
      <c r="D31" s="22"/>
      <c r="E31" s="24">
        <v>-5.4901753900000001</v>
      </c>
      <c r="F31" s="95">
        <f>SUM(B31:E31)</f>
        <v>-5.4901753900000001</v>
      </c>
      <c r="G31" s="5"/>
      <c r="H31" s="24"/>
      <c r="I31" s="24"/>
      <c r="J31" s="24"/>
      <c r="K31" s="24">
        <v>0.42701612500000014</v>
      </c>
      <c r="L31" s="95">
        <f>SUM(H31:K31)</f>
        <v>0.42701612500000014</v>
      </c>
      <c r="M31" s="5"/>
    </row>
    <row r="32" spans="1:13" ht="21.75" customHeight="1">
      <c r="A32" s="21" t="s">
        <v>31</v>
      </c>
      <c r="B32" s="22"/>
      <c r="C32" s="24">
        <v>6.5183535299999997</v>
      </c>
      <c r="D32" s="22"/>
      <c r="E32" s="22"/>
      <c r="F32" s="95">
        <f>SUM(B32:E32)</f>
        <v>6.5183535299999997</v>
      </c>
      <c r="G32" s="5"/>
      <c r="H32" s="24"/>
      <c r="I32" s="24"/>
      <c r="J32" s="24"/>
      <c r="K32" s="24">
        <v>3.9238159999999995</v>
      </c>
      <c r="L32" s="95">
        <f>SUM(H32:K32)</f>
        <v>3.9238159999999995</v>
      </c>
      <c r="M32" s="5"/>
    </row>
    <row r="33" spans="1:13" s="9" customFormat="1" ht="19.5" customHeight="1" thickBot="1">
      <c r="A33" s="11" t="s">
        <v>32</v>
      </c>
      <c r="B33" s="25">
        <f>SUM(B28:B32)</f>
        <v>0</v>
      </c>
      <c r="C33" s="25">
        <f>SUM(C28:C32)</f>
        <v>21.862131529999999</v>
      </c>
      <c r="D33" s="25">
        <f>SUM(D28:D32)</f>
        <v>0</v>
      </c>
      <c r="E33" s="25">
        <f>SUM(E28:E32)</f>
        <v>-8.5225592100000007</v>
      </c>
      <c r="F33" s="93">
        <f>SUM(F28:F32)</f>
        <v>13.33957232</v>
      </c>
      <c r="G33" s="8"/>
      <c r="H33" s="25">
        <f>SUM(H28:H32)</f>
        <v>0</v>
      </c>
      <c r="I33" s="25">
        <f>SUM(I28:I32)</f>
        <v>0</v>
      </c>
      <c r="J33" s="25">
        <f>SUM(J28:J32)</f>
        <v>-8.8131976099999996</v>
      </c>
      <c r="K33" s="25">
        <f>SUM(K28:K32)</f>
        <v>0.27284438499999863</v>
      </c>
      <c r="L33" s="93">
        <f>SUM(L28:L32)</f>
        <v>-8.5403532250000005</v>
      </c>
      <c r="M33" s="8"/>
    </row>
    <row r="34" spans="1:1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pageMargins left="0.7" right="0.7" top="0.75" bottom="0.75" header="0.3" footer="0.3"/>
  <pageSetup paperSize="9" scale="74" orientation="landscape" horizontalDpi="4294967295" verticalDpi="4294967295" r:id="rId1"/>
  <ignoredErrors>
    <ignoredError sqref="L9:L23 F9 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showGridLines="0" zoomScaleNormal="100" workbookViewId="0">
      <selection activeCell="B30" sqref="B30"/>
    </sheetView>
  </sheetViews>
  <sheetFormatPr defaultColWidth="84.5703125" defaultRowHeight="15"/>
  <cols>
    <col min="1" max="1" width="27.85546875" style="1" customWidth="1"/>
    <col min="2" max="6" width="12" style="2" customWidth="1"/>
    <col min="7" max="7" width="1.42578125" style="2" customWidth="1"/>
    <col min="8" max="12" width="12" style="2" customWidth="1"/>
    <col min="13" max="13" width="1.28515625" style="1" customWidth="1"/>
    <col min="14" max="16" width="12" style="1" customWidth="1"/>
    <col min="17" max="235" width="84.5703125" style="1"/>
    <col min="236" max="236" width="60.5703125" style="1" customWidth="1"/>
    <col min="237" max="237" width="12.7109375" style="1" customWidth="1"/>
    <col min="238" max="238" width="11.7109375" style="1" customWidth="1"/>
    <col min="239" max="239" width="12.7109375" style="1" customWidth="1"/>
    <col min="240" max="240" width="11.7109375" style="1" customWidth="1"/>
    <col min="241" max="241" width="12.7109375" style="1" customWidth="1"/>
    <col min="242" max="242" width="11.7109375" style="1" customWidth="1"/>
    <col min="243" max="243" width="12.7109375" style="1" customWidth="1"/>
    <col min="244" max="244" width="11.7109375" style="1" customWidth="1"/>
    <col min="245" max="245" width="12.7109375" style="1" customWidth="1"/>
    <col min="246" max="246" width="11.85546875" style="1" customWidth="1"/>
    <col min="247" max="247" width="11.5703125" style="1" customWidth="1"/>
    <col min="248" max="491" width="84.5703125" style="1"/>
    <col min="492" max="492" width="60.5703125" style="1" customWidth="1"/>
    <col min="493" max="493" width="12.7109375" style="1" customWidth="1"/>
    <col min="494" max="494" width="11.7109375" style="1" customWidth="1"/>
    <col min="495" max="495" width="12.7109375" style="1" customWidth="1"/>
    <col min="496" max="496" width="11.7109375" style="1" customWidth="1"/>
    <col min="497" max="497" width="12.7109375" style="1" customWidth="1"/>
    <col min="498" max="498" width="11.7109375" style="1" customWidth="1"/>
    <col min="499" max="499" width="12.7109375" style="1" customWidth="1"/>
    <col min="500" max="500" width="11.7109375" style="1" customWidth="1"/>
    <col min="501" max="501" width="12.7109375" style="1" customWidth="1"/>
    <col min="502" max="502" width="11.85546875" style="1" customWidth="1"/>
    <col min="503" max="503" width="11.5703125" style="1" customWidth="1"/>
    <col min="504" max="747" width="84.5703125" style="1"/>
    <col min="748" max="748" width="60.5703125" style="1" customWidth="1"/>
    <col min="749" max="749" width="12.7109375" style="1" customWidth="1"/>
    <col min="750" max="750" width="11.7109375" style="1" customWidth="1"/>
    <col min="751" max="751" width="12.7109375" style="1" customWidth="1"/>
    <col min="752" max="752" width="11.7109375" style="1" customWidth="1"/>
    <col min="753" max="753" width="12.7109375" style="1" customWidth="1"/>
    <col min="754" max="754" width="11.7109375" style="1" customWidth="1"/>
    <col min="755" max="755" width="12.7109375" style="1" customWidth="1"/>
    <col min="756" max="756" width="11.7109375" style="1" customWidth="1"/>
    <col min="757" max="757" width="12.7109375" style="1" customWidth="1"/>
    <col min="758" max="758" width="11.85546875" style="1" customWidth="1"/>
    <col min="759" max="759" width="11.5703125" style="1" customWidth="1"/>
    <col min="760" max="1003" width="84.5703125" style="1"/>
    <col min="1004" max="1004" width="60.5703125" style="1" customWidth="1"/>
    <col min="1005" max="1005" width="12.7109375" style="1" customWidth="1"/>
    <col min="1006" max="1006" width="11.7109375" style="1" customWidth="1"/>
    <col min="1007" max="1007" width="12.7109375" style="1" customWidth="1"/>
    <col min="1008" max="1008" width="11.7109375" style="1" customWidth="1"/>
    <col min="1009" max="1009" width="12.7109375" style="1" customWidth="1"/>
    <col min="1010" max="1010" width="11.7109375" style="1" customWidth="1"/>
    <col min="1011" max="1011" width="12.7109375" style="1" customWidth="1"/>
    <col min="1012" max="1012" width="11.7109375" style="1" customWidth="1"/>
    <col min="1013" max="1013" width="12.7109375" style="1" customWidth="1"/>
    <col min="1014" max="1014" width="11.85546875" style="1" customWidth="1"/>
    <col min="1015" max="1015" width="11.5703125" style="1" customWidth="1"/>
    <col min="1016" max="1259" width="84.5703125" style="1"/>
    <col min="1260" max="1260" width="60.5703125" style="1" customWidth="1"/>
    <col min="1261" max="1261" width="12.7109375" style="1" customWidth="1"/>
    <col min="1262" max="1262" width="11.7109375" style="1" customWidth="1"/>
    <col min="1263" max="1263" width="12.7109375" style="1" customWidth="1"/>
    <col min="1264" max="1264" width="11.7109375" style="1" customWidth="1"/>
    <col min="1265" max="1265" width="12.7109375" style="1" customWidth="1"/>
    <col min="1266" max="1266" width="11.7109375" style="1" customWidth="1"/>
    <col min="1267" max="1267" width="12.7109375" style="1" customWidth="1"/>
    <col min="1268" max="1268" width="11.7109375" style="1" customWidth="1"/>
    <col min="1269" max="1269" width="12.7109375" style="1" customWidth="1"/>
    <col min="1270" max="1270" width="11.85546875" style="1" customWidth="1"/>
    <col min="1271" max="1271" width="11.5703125" style="1" customWidth="1"/>
    <col min="1272" max="1515" width="84.5703125" style="1"/>
    <col min="1516" max="1516" width="60.5703125" style="1" customWidth="1"/>
    <col min="1517" max="1517" width="12.7109375" style="1" customWidth="1"/>
    <col min="1518" max="1518" width="11.7109375" style="1" customWidth="1"/>
    <col min="1519" max="1519" width="12.7109375" style="1" customWidth="1"/>
    <col min="1520" max="1520" width="11.7109375" style="1" customWidth="1"/>
    <col min="1521" max="1521" width="12.7109375" style="1" customWidth="1"/>
    <col min="1522" max="1522" width="11.7109375" style="1" customWidth="1"/>
    <col min="1523" max="1523" width="12.7109375" style="1" customWidth="1"/>
    <col min="1524" max="1524" width="11.7109375" style="1" customWidth="1"/>
    <col min="1525" max="1525" width="12.7109375" style="1" customWidth="1"/>
    <col min="1526" max="1526" width="11.85546875" style="1" customWidth="1"/>
    <col min="1527" max="1527" width="11.5703125" style="1" customWidth="1"/>
    <col min="1528" max="1771" width="84.5703125" style="1"/>
    <col min="1772" max="1772" width="60.5703125" style="1" customWidth="1"/>
    <col min="1773" max="1773" width="12.7109375" style="1" customWidth="1"/>
    <col min="1774" max="1774" width="11.7109375" style="1" customWidth="1"/>
    <col min="1775" max="1775" width="12.7109375" style="1" customWidth="1"/>
    <col min="1776" max="1776" width="11.7109375" style="1" customWidth="1"/>
    <col min="1777" max="1777" width="12.7109375" style="1" customWidth="1"/>
    <col min="1778" max="1778" width="11.7109375" style="1" customWidth="1"/>
    <col min="1779" max="1779" width="12.7109375" style="1" customWidth="1"/>
    <col min="1780" max="1780" width="11.7109375" style="1" customWidth="1"/>
    <col min="1781" max="1781" width="12.7109375" style="1" customWidth="1"/>
    <col min="1782" max="1782" width="11.85546875" style="1" customWidth="1"/>
    <col min="1783" max="1783" width="11.5703125" style="1" customWidth="1"/>
    <col min="1784" max="2027" width="84.5703125" style="1"/>
    <col min="2028" max="2028" width="60.5703125" style="1" customWidth="1"/>
    <col min="2029" max="2029" width="12.7109375" style="1" customWidth="1"/>
    <col min="2030" max="2030" width="11.7109375" style="1" customWidth="1"/>
    <col min="2031" max="2031" width="12.7109375" style="1" customWidth="1"/>
    <col min="2032" max="2032" width="11.7109375" style="1" customWidth="1"/>
    <col min="2033" max="2033" width="12.7109375" style="1" customWidth="1"/>
    <col min="2034" max="2034" width="11.7109375" style="1" customWidth="1"/>
    <col min="2035" max="2035" width="12.7109375" style="1" customWidth="1"/>
    <col min="2036" max="2036" width="11.7109375" style="1" customWidth="1"/>
    <col min="2037" max="2037" width="12.7109375" style="1" customWidth="1"/>
    <col min="2038" max="2038" width="11.85546875" style="1" customWidth="1"/>
    <col min="2039" max="2039" width="11.5703125" style="1" customWidth="1"/>
    <col min="2040" max="2283" width="84.5703125" style="1"/>
    <col min="2284" max="2284" width="60.5703125" style="1" customWidth="1"/>
    <col min="2285" max="2285" width="12.7109375" style="1" customWidth="1"/>
    <col min="2286" max="2286" width="11.7109375" style="1" customWidth="1"/>
    <col min="2287" max="2287" width="12.7109375" style="1" customWidth="1"/>
    <col min="2288" max="2288" width="11.7109375" style="1" customWidth="1"/>
    <col min="2289" max="2289" width="12.7109375" style="1" customWidth="1"/>
    <col min="2290" max="2290" width="11.7109375" style="1" customWidth="1"/>
    <col min="2291" max="2291" width="12.7109375" style="1" customWidth="1"/>
    <col min="2292" max="2292" width="11.7109375" style="1" customWidth="1"/>
    <col min="2293" max="2293" width="12.7109375" style="1" customWidth="1"/>
    <col min="2294" max="2294" width="11.85546875" style="1" customWidth="1"/>
    <col min="2295" max="2295" width="11.5703125" style="1" customWidth="1"/>
    <col min="2296" max="2539" width="84.5703125" style="1"/>
    <col min="2540" max="2540" width="60.5703125" style="1" customWidth="1"/>
    <col min="2541" max="2541" width="12.7109375" style="1" customWidth="1"/>
    <col min="2542" max="2542" width="11.7109375" style="1" customWidth="1"/>
    <col min="2543" max="2543" width="12.7109375" style="1" customWidth="1"/>
    <col min="2544" max="2544" width="11.7109375" style="1" customWidth="1"/>
    <col min="2545" max="2545" width="12.7109375" style="1" customWidth="1"/>
    <col min="2546" max="2546" width="11.7109375" style="1" customWidth="1"/>
    <col min="2547" max="2547" width="12.7109375" style="1" customWidth="1"/>
    <col min="2548" max="2548" width="11.7109375" style="1" customWidth="1"/>
    <col min="2549" max="2549" width="12.7109375" style="1" customWidth="1"/>
    <col min="2550" max="2550" width="11.85546875" style="1" customWidth="1"/>
    <col min="2551" max="2551" width="11.5703125" style="1" customWidth="1"/>
    <col min="2552" max="2795" width="84.5703125" style="1"/>
    <col min="2796" max="2796" width="60.5703125" style="1" customWidth="1"/>
    <col min="2797" max="2797" width="12.7109375" style="1" customWidth="1"/>
    <col min="2798" max="2798" width="11.7109375" style="1" customWidth="1"/>
    <col min="2799" max="2799" width="12.7109375" style="1" customWidth="1"/>
    <col min="2800" max="2800" width="11.7109375" style="1" customWidth="1"/>
    <col min="2801" max="2801" width="12.7109375" style="1" customWidth="1"/>
    <col min="2802" max="2802" width="11.7109375" style="1" customWidth="1"/>
    <col min="2803" max="2803" width="12.7109375" style="1" customWidth="1"/>
    <col min="2804" max="2804" width="11.7109375" style="1" customWidth="1"/>
    <col min="2805" max="2805" width="12.7109375" style="1" customWidth="1"/>
    <col min="2806" max="2806" width="11.85546875" style="1" customWidth="1"/>
    <col min="2807" max="2807" width="11.5703125" style="1" customWidth="1"/>
    <col min="2808" max="3051" width="84.5703125" style="1"/>
    <col min="3052" max="3052" width="60.5703125" style="1" customWidth="1"/>
    <col min="3053" max="3053" width="12.7109375" style="1" customWidth="1"/>
    <col min="3054" max="3054" width="11.7109375" style="1" customWidth="1"/>
    <col min="3055" max="3055" width="12.7109375" style="1" customWidth="1"/>
    <col min="3056" max="3056" width="11.7109375" style="1" customWidth="1"/>
    <col min="3057" max="3057" width="12.7109375" style="1" customWidth="1"/>
    <col min="3058" max="3058" width="11.7109375" style="1" customWidth="1"/>
    <col min="3059" max="3059" width="12.7109375" style="1" customWidth="1"/>
    <col min="3060" max="3060" width="11.7109375" style="1" customWidth="1"/>
    <col min="3061" max="3061" width="12.7109375" style="1" customWidth="1"/>
    <col min="3062" max="3062" width="11.85546875" style="1" customWidth="1"/>
    <col min="3063" max="3063" width="11.5703125" style="1" customWidth="1"/>
    <col min="3064" max="3307" width="84.5703125" style="1"/>
    <col min="3308" max="3308" width="60.5703125" style="1" customWidth="1"/>
    <col min="3309" max="3309" width="12.7109375" style="1" customWidth="1"/>
    <col min="3310" max="3310" width="11.7109375" style="1" customWidth="1"/>
    <col min="3311" max="3311" width="12.7109375" style="1" customWidth="1"/>
    <col min="3312" max="3312" width="11.7109375" style="1" customWidth="1"/>
    <col min="3313" max="3313" width="12.7109375" style="1" customWidth="1"/>
    <col min="3314" max="3314" width="11.7109375" style="1" customWidth="1"/>
    <col min="3315" max="3315" width="12.7109375" style="1" customWidth="1"/>
    <col min="3316" max="3316" width="11.7109375" style="1" customWidth="1"/>
    <col min="3317" max="3317" width="12.7109375" style="1" customWidth="1"/>
    <col min="3318" max="3318" width="11.85546875" style="1" customWidth="1"/>
    <col min="3319" max="3319" width="11.5703125" style="1" customWidth="1"/>
    <col min="3320" max="3563" width="84.5703125" style="1"/>
    <col min="3564" max="3564" width="60.5703125" style="1" customWidth="1"/>
    <col min="3565" max="3565" width="12.7109375" style="1" customWidth="1"/>
    <col min="3566" max="3566" width="11.7109375" style="1" customWidth="1"/>
    <col min="3567" max="3567" width="12.7109375" style="1" customWidth="1"/>
    <col min="3568" max="3568" width="11.7109375" style="1" customWidth="1"/>
    <col min="3569" max="3569" width="12.7109375" style="1" customWidth="1"/>
    <col min="3570" max="3570" width="11.7109375" style="1" customWidth="1"/>
    <col min="3571" max="3571" width="12.7109375" style="1" customWidth="1"/>
    <col min="3572" max="3572" width="11.7109375" style="1" customWidth="1"/>
    <col min="3573" max="3573" width="12.7109375" style="1" customWidth="1"/>
    <col min="3574" max="3574" width="11.85546875" style="1" customWidth="1"/>
    <col min="3575" max="3575" width="11.5703125" style="1" customWidth="1"/>
    <col min="3576" max="3819" width="84.5703125" style="1"/>
    <col min="3820" max="3820" width="60.5703125" style="1" customWidth="1"/>
    <col min="3821" max="3821" width="12.7109375" style="1" customWidth="1"/>
    <col min="3822" max="3822" width="11.7109375" style="1" customWidth="1"/>
    <col min="3823" max="3823" width="12.7109375" style="1" customWidth="1"/>
    <col min="3824" max="3824" width="11.7109375" style="1" customWidth="1"/>
    <col min="3825" max="3825" width="12.7109375" style="1" customWidth="1"/>
    <col min="3826" max="3826" width="11.7109375" style="1" customWidth="1"/>
    <col min="3827" max="3827" width="12.7109375" style="1" customWidth="1"/>
    <col min="3828" max="3828" width="11.7109375" style="1" customWidth="1"/>
    <col min="3829" max="3829" width="12.7109375" style="1" customWidth="1"/>
    <col min="3830" max="3830" width="11.85546875" style="1" customWidth="1"/>
    <col min="3831" max="3831" width="11.5703125" style="1" customWidth="1"/>
    <col min="3832" max="4075" width="84.5703125" style="1"/>
    <col min="4076" max="4076" width="60.5703125" style="1" customWidth="1"/>
    <col min="4077" max="4077" width="12.7109375" style="1" customWidth="1"/>
    <col min="4078" max="4078" width="11.7109375" style="1" customWidth="1"/>
    <col min="4079" max="4079" width="12.7109375" style="1" customWidth="1"/>
    <col min="4080" max="4080" width="11.7109375" style="1" customWidth="1"/>
    <col min="4081" max="4081" width="12.7109375" style="1" customWidth="1"/>
    <col min="4082" max="4082" width="11.7109375" style="1" customWidth="1"/>
    <col min="4083" max="4083" width="12.7109375" style="1" customWidth="1"/>
    <col min="4084" max="4084" width="11.7109375" style="1" customWidth="1"/>
    <col min="4085" max="4085" width="12.7109375" style="1" customWidth="1"/>
    <col min="4086" max="4086" width="11.85546875" style="1" customWidth="1"/>
    <col min="4087" max="4087" width="11.5703125" style="1" customWidth="1"/>
    <col min="4088" max="4331" width="84.5703125" style="1"/>
    <col min="4332" max="4332" width="60.5703125" style="1" customWidth="1"/>
    <col min="4333" max="4333" width="12.7109375" style="1" customWidth="1"/>
    <col min="4334" max="4334" width="11.7109375" style="1" customWidth="1"/>
    <col min="4335" max="4335" width="12.7109375" style="1" customWidth="1"/>
    <col min="4336" max="4336" width="11.7109375" style="1" customWidth="1"/>
    <col min="4337" max="4337" width="12.7109375" style="1" customWidth="1"/>
    <col min="4338" max="4338" width="11.7109375" style="1" customWidth="1"/>
    <col min="4339" max="4339" width="12.7109375" style="1" customWidth="1"/>
    <col min="4340" max="4340" width="11.7109375" style="1" customWidth="1"/>
    <col min="4341" max="4341" width="12.7109375" style="1" customWidth="1"/>
    <col min="4342" max="4342" width="11.85546875" style="1" customWidth="1"/>
    <col min="4343" max="4343" width="11.5703125" style="1" customWidth="1"/>
    <col min="4344" max="4587" width="84.5703125" style="1"/>
    <col min="4588" max="4588" width="60.5703125" style="1" customWidth="1"/>
    <col min="4589" max="4589" width="12.7109375" style="1" customWidth="1"/>
    <col min="4590" max="4590" width="11.7109375" style="1" customWidth="1"/>
    <col min="4591" max="4591" width="12.7109375" style="1" customWidth="1"/>
    <col min="4592" max="4592" width="11.7109375" style="1" customWidth="1"/>
    <col min="4593" max="4593" width="12.7109375" style="1" customWidth="1"/>
    <col min="4594" max="4594" width="11.7109375" style="1" customWidth="1"/>
    <col min="4595" max="4595" width="12.7109375" style="1" customWidth="1"/>
    <col min="4596" max="4596" width="11.7109375" style="1" customWidth="1"/>
    <col min="4597" max="4597" width="12.7109375" style="1" customWidth="1"/>
    <col min="4598" max="4598" width="11.85546875" style="1" customWidth="1"/>
    <col min="4599" max="4599" width="11.5703125" style="1" customWidth="1"/>
    <col min="4600" max="4843" width="84.5703125" style="1"/>
    <col min="4844" max="4844" width="60.5703125" style="1" customWidth="1"/>
    <col min="4845" max="4845" width="12.7109375" style="1" customWidth="1"/>
    <col min="4846" max="4846" width="11.7109375" style="1" customWidth="1"/>
    <col min="4847" max="4847" width="12.7109375" style="1" customWidth="1"/>
    <col min="4848" max="4848" width="11.7109375" style="1" customWidth="1"/>
    <col min="4849" max="4849" width="12.7109375" style="1" customWidth="1"/>
    <col min="4850" max="4850" width="11.7109375" style="1" customWidth="1"/>
    <col min="4851" max="4851" width="12.7109375" style="1" customWidth="1"/>
    <col min="4852" max="4852" width="11.7109375" style="1" customWidth="1"/>
    <col min="4853" max="4853" width="12.7109375" style="1" customWidth="1"/>
    <col min="4854" max="4854" width="11.85546875" style="1" customWidth="1"/>
    <col min="4855" max="4855" width="11.5703125" style="1" customWidth="1"/>
    <col min="4856" max="5099" width="84.5703125" style="1"/>
    <col min="5100" max="5100" width="60.5703125" style="1" customWidth="1"/>
    <col min="5101" max="5101" width="12.7109375" style="1" customWidth="1"/>
    <col min="5102" max="5102" width="11.7109375" style="1" customWidth="1"/>
    <col min="5103" max="5103" width="12.7109375" style="1" customWidth="1"/>
    <col min="5104" max="5104" width="11.7109375" style="1" customWidth="1"/>
    <col min="5105" max="5105" width="12.7109375" style="1" customWidth="1"/>
    <col min="5106" max="5106" width="11.7109375" style="1" customWidth="1"/>
    <col min="5107" max="5107" width="12.7109375" style="1" customWidth="1"/>
    <col min="5108" max="5108" width="11.7109375" style="1" customWidth="1"/>
    <col min="5109" max="5109" width="12.7109375" style="1" customWidth="1"/>
    <col min="5110" max="5110" width="11.85546875" style="1" customWidth="1"/>
    <col min="5111" max="5111" width="11.5703125" style="1" customWidth="1"/>
    <col min="5112" max="5355" width="84.5703125" style="1"/>
    <col min="5356" max="5356" width="60.5703125" style="1" customWidth="1"/>
    <col min="5357" max="5357" width="12.7109375" style="1" customWidth="1"/>
    <col min="5358" max="5358" width="11.7109375" style="1" customWidth="1"/>
    <col min="5359" max="5359" width="12.7109375" style="1" customWidth="1"/>
    <col min="5360" max="5360" width="11.7109375" style="1" customWidth="1"/>
    <col min="5361" max="5361" width="12.7109375" style="1" customWidth="1"/>
    <col min="5362" max="5362" width="11.7109375" style="1" customWidth="1"/>
    <col min="5363" max="5363" width="12.7109375" style="1" customWidth="1"/>
    <col min="5364" max="5364" width="11.7109375" style="1" customWidth="1"/>
    <col min="5365" max="5365" width="12.7109375" style="1" customWidth="1"/>
    <col min="5366" max="5366" width="11.85546875" style="1" customWidth="1"/>
    <col min="5367" max="5367" width="11.5703125" style="1" customWidth="1"/>
    <col min="5368" max="5611" width="84.5703125" style="1"/>
    <col min="5612" max="5612" width="60.5703125" style="1" customWidth="1"/>
    <col min="5613" max="5613" width="12.7109375" style="1" customWidth="1"/>
    <col min="5614" max="5614" width="11.7109375" style="1" customWidth="1"/>
    <col min="5615" max="5615" width="12.7109375" style="1" customWidth="1"/>
    <col min="5616" max="5616" width="11.7109375" style="1" customWidth="1"/>
    <col min="5617" max="5617" width="12.7109375" style="1" customWidth="1"/>
    <col min="5618" max="5618" width="11.7109375" style="1" customWidth="1"/>
    <col min="5619" max="5619" width="12.7109375" style="1" customWidth="1"/>
    <col min="5620" max="5620" width="11.7109375" style="1" customWidth="1"/>
    <col min="5621" max="5621" width="12.7109375" style="1" customWidth="1"/>
    <col min="5622" max="5622" width="11.85546875" style="1" customWidth="1"/>
    <col min="5623" max="5623" width="11.5703125" style="1" customWidth="1"/>
    <col min="5624" max="5867" width="84.5703125" style="1"/>
    <col min="5868" max="5868" width="60.5703125" style="1" customWidth="1"/>
    <col min="5869" max="5869" width="12.7109375" style="1" customWidth="1"/>
    <col min="5870" max="5870" width="11.7109375" style="1" customWidth="1"/>
    <col min="5871" max="5871" width="12.7109375" style="1" customWidth="1"/>
    <col min="5872" max="5872" width="11.7109375" style="1" customWidth="1"/>
    <col min="5873" max="5873" width="12.7109375" style="1" customWidth="1"/>
    <col min="5874" max="5874" width="11.7109375" style="1" customWidth="1"/>
    <col min="5875" max="5875" width="12.7109375" style="1" customWidth="1"/>
    <col min="5876" max="5876" width="11.7109375" style="1" customWidth="1"/>
    <col min="5877" max="5877" width="12.7109375" style="1" customWidth="1"/>
    <col min="5878" max="5878" width="11.85546875" style="1" customWidth="1"/>
    <col min="5879" max="5879" width="11.5703125" style="1" customWidth="1"/>
    <col min="5880" max="6123" width="84.5703125" style="1"/>
    <col min="6124" max="6124" width="60.5703125" style="1" customWidth="1"/>
    <col min="6125" max="6125" width="12.7109375" style="1" customWidth="1"/>
    <col min="6126" max="6126" width="11.7109375" style="1" customWidth="1"/>
    <col min="6127" max="6127" width="12.7109375" style="1" customWidth="1"/>
    <col min="6128" max="6128" width="11.7109375" style="1" customWidth="1"/>
    <col min="6129" max="6129" width="12.7109375" style="1" customWidth="1"/>
    <col min="6130" max="6130" width="11.7109375" style="1" customWidth="1"/>
    <col min="6131" max="6131" width="12.7109375" style="1" customWidth="1"/>
    <col min="6132" max="6132" width="11.7109375" style="1" customWidth="1"/>
    <col min="6133" max="6133" width="12.7109375" style="1" customWidth="1"/>
    <col min="6134" max="6134" width="11.85546875" style="1" customWidth="1"/>
    <col min="6135" max="6135" width="11.5703125" style="1" customWidth="1"/>
    <col min="6136" max="6379" width="84.5703125" style="1"/>
    <col min="6380" max="6380" width="60.5703125" style="1" customWidth="1"/>
    <col min="6381" max="6381" width="12.7109375" style="1" customWidth="1"/>
    <col min="6382" max="6382" width="11.7109375" style="1" customWidth="1"/>
    <col min="6383" max="6383" width="12.7109375" style="1" customWidth="1"/>
    <col min="6384" max="6384" width="11.7109375" style="1" customWidth="1"/>
    <col min="6385" max="6385" width="12.7109375" style="1" customWidth="1"/>
    <col min="6386" max="6386" width="11.7109375" style="1" customWidth="1"/>
    <col min="6387" max="6387" width="12.7109375" style="1" customWidth="1"/>
    <col min="6388" max="6388" width="11.7109375" style="1" customWidth="1"/>
    <col min="6389" max="6389" width="12.7109375" style="1" customWidth="1"/>
    <col min="6390" max="6390" width="11.85546875" style="1" customWidth="1"/>
    <col min="6391" max="6391" width="11.5703125" style="1" customWidth="1"/>
    <col min="6392" max="6635" width="84.5703125" style="1"/>
    <col min="6636" max="6636" width="60.5703125" style="1" customWidth="1"/>
    <col min="6637" max="6637" width="12.7109375" style="1" customWidth="1"/>
    <col min="6638" max="6638" width="11.7109375" style="1" customWidth="1"/>
    <col min="6639" max="6639" width="12.7109375" style="1" customWidth="1"/>
    <col min="6640" max="6640" width="11.7109375" style="1" customWidth="1"/>
    <col min="6641" max="6641" width="12.7109375" style="1" customWidth="1"/>
    <col min="6642" max="6642" width="11.7109375" style="1" customWidth="1"/>
    <col min="6643" max="6643" width="12.7109375" style="1" customWidth="1"/>
    <col min="6644" max="6644" width="11.7109375" style="1" customWidth="1"/>
    <col min="6645" max="6645" width="12.7109375" style="1" customWidth="1"/>
    <col min="6646" max="6646" width="11.85546875" style="1" customWidth="1"/>
    <col min="6647" max="6647" width="11.5703125" style="1" customWidth="1"/>
    <col min="6648" max="6891" width="84.5703125" style="1"/>
    <col min="6892" max="6892" width="60.5703125" style="1" customWidth="1"/>
    <col min="6893" max="6893" width="12.7109375" style="1" customWidth="1"/>
    <col min="6894" max="6894" width="11.7109375" style="1" customWidth="1"/>
    <col min="6895" max="6895" width="12.7109375" style="1" customWidth="1"/>
    <col min="6896" max="6896" width="11.7109375" style="1" customWidth="1"/>
    <col min="6897" max="6897" width="12.7109375" style="1" customWidth="1"/>
    <col min="6898" max="6898" width="11.7109375" style="1" customWidth="1"/>
    <col min="6899" max="6899" width="12.7109375" style="1" customWidth="1"/>
    <col min="6900" max="6900" width="11.7109375" style="1" customWidth="1"/>
    <col min="6901" max="6901" width="12.7109375" style="1" customWidth="1"/>
    <col min="6902" max="6902" width="11.85546875" style="1" customWidth="1"/>
    <col min="6903" max="6903" width="11.5703125" style="1" customWidth="1"/>
    <col min="6904" max="7147" width="84.5703125" style="1"/>
    <col min="7148" max="7148" width="60.5703125" style="1" customWidth="1"/>
    <col min="7149" max="7149" width="12.7109375" style="1" customWidth="1"/>
    <col min="7150" max="7150" width="11.7109375" style="1" customWidth="1"/>
    <col min="7151" max="7151" width="12.7109375" style="1" customWidth="1"/>
    <col min="7152" max="7152" width="11.7109375" style="1" customWidth="1"/>
    <col min="7153" max="7153" width="12.7109375" style="1" customWidth="1"/>
    <col min="7154" max="7154" width="11.7109375" style="1" customWidth="1"/>
    <col min="7155" max="7155" width="12.7109375" style="1" customWidth="1"/>
    <col min="7156" max="7156" width="11.7109375" style="1" customWidth="1"/>
    <col min="7157" max="7157" width="12.7109375" style="1" customWidth="1"/>
    <col min="7158" max="7158" width="11.85546875" style="1" customWidth="1"/>
    <col min="7159" max="7159" width="11.5703125" style="1" customWidth="1"/>
    <col min="7160" max="7403" width="84.5703125" style="1"/>
    <col min="7404" max="7404" width="60.5703125" style="1" customWidth="1"/>
    <col min="7405" max="7405" width="12.7109375" style="1" customWidth="1"/>
    <col min="7406" max="7406" width="11.7109375" style="1" customWidth="1"/>
    <col min="7407" max="7407" width="12.7109375" style="1" customWidth="1"/>
    <col min="7408" max="7408" width="11.7109375" style="1" customWidth="1"/>
    <col min="7409" max="7409" width="12.7109375" style="1" customWidth="1"/>
    <col min="7410" max="7410" width="11.7109375" style="1" customWidth="1"/>
    <col min="7411" max="7411" width="12.7109375" style="1" customWidth="1"/>
    <col min="7412" max="7412" width="11.7109375" style="1" customWidth="1"/>
    <col min="7413" max="7413" width="12.7109375" style="1" customWidth="1"/>
    <col min="7414" max="7414" width="11.85546875" style="1" customWidth="1"/>
    <col min="7415" max="7415" width="11.5703125" style="1" customWidth="1"/>
    <col min="7416" max="7659" width="84.5703125" style="1"/>
    <col min="7660" max="7660" width="60.5703125" style="1" customWidth="1"/>
    <col min="7661" max="7661" width="12.7109375" style="1" customWidth="1"/>
    <col min="7662" max="7662" width="11.7109375" style="1" customWidth="1"/>
    <col min="7663" max="7663" width="12.7109375" style="1" customWidth="1"/>
    <col min="7664" max="7664" width="11.7109375" style="1" customWidth="1"/>
    <col min="7665" max="7665" width="12.7109375" style="1" customWidth="1"/>
    <col min="7666" max="7666" width="11.7109375" style="1" customWidth="1"/>
    <col min="7667" max="7667" width="12.7109375" style="1" customWidth="1"/>
    <col min="7668" max="7668" width="11.7109375" style="1" customWidth="1"/>
    <col min="7669" max="7669" width="12.7109375" style="1" customWidth="1"/>
    <col min="7670" max="7670" width="11.85546875" style="1" customWidth="1"/>
    <col min="7671" max="7671" width="11.5703125" style="1" customWidth="1"/>
    <col min="7672" max="7915" width="84.5703125" style="1"/>
    <col min="7916" max="7916" width="60.5703125" style="1" customWidth="1"/>
    <col min="7917" max="7917" width="12.7109375" style="1" customWidth="1"/>
    <col min="7918" max="7918" width="11.7109375" style="1" customWidth="1"/>
    <col min="7919" max="7919" width="12.7109375" style="1" customWidth="1"/>
    <col min="7920" max="7920" width="11.7109375" style="1" customWidth="1"/>
    <col min="7921" max="7921" width="12.7109375" style="1" customWidth="1"/>
    <col min="7922" max="7922" width="11.7109375" style="1" customWidth="1"/>
    <col min="7923" max="7923" width="12.7109375" style="1" customWidth="1"/>
    <col min="7924" max="7924" width="11.7109375" style="1" customWidth="1"/>
    <col min="7925" max="7925" width="12.7109375" style="1" customWidth="1"/>
    <col min="7926" max="7926" width="11.85546875" style="1" customWidth="1"/>
    <col min="7927" max="7927" width="11.5703125" style="1" customWidth="1"/>
    <col min="7928" max="8171" width="84.5703125" style="1"/>
    <col min="8172" max="8172" width="60.5703125" style="1" customWidth="1"/>
    <col min="8173" max="8173" width="12.7109375" style="1" customWidth="1"/>
    <col min="8174" max="8174" width="11.7109375" style="1" customWidth="1"/>
    <col min="8175" max="8175" width="12.7109375" style="1" customWidth="1"/>
    <col min="8176" max="8176" width="11.7109375" style="1" customWidth="1"/>
    <col min="8177" max="8177" width="12.7109375" style="1" customWidth="1"/>
    <col min="8178" max="8178" width="11.7109375" style="1" customWidth="1"/>
    <col min="8179" max="8179" width="12.7109375" style="1" customWidth="1"/>
    <col min="8180" max="8180" width="11.7109375" style="1" customWidth="1"/>
    <col min="8181" max="8181" width="12.7109375" style="1" customWidth="1"/>
    <col min="8182" max="8182" width="11.85546875" style="1" customWidth="1"/>
    <col min="8183" max="8183" width="11.5703125" style="1" customWidth="1"/>
    <col min="8184" max="8427" width="84.5703125" style="1"/>
    <col min="8428" max="8428" width="60.5703125" style="1" customWidth="1"/>
    <col min="8429" max="8429" width="12.7109375" style="1" customWidth="1"/>
    <col min="8430" max="8430" width="11.7109375" style="1" customWidth="1"/>
    <col min="8431" max="8431" width="12.7109375" style="1" customWidth="1"/>
    <col min="8432" max="8432" width="11.7109375" style="1" customWidth="1"/>
    <col min="8433" max="8433" width="12.7109375" style="1" customWidth="1"/>
    <col min="8434" max="8434" width="11.7109375" style="1" customWidth="1"/>
    <col min="8435" max="8435" width="12.7109375" style="1" customWidth="1"/>
    <col min="8436" max="8436" width="11.7109375" style="1" customWidth="1"/>
    <col min="8437" max="8437" width="12.7109375" style="1" customWidth="1"/>
    <col min="8438" max="8438" width="11.85546875" style="1" customWidth="1"/>
    <col min="8439" max="8439" width="11.5703125" style="1" customWidth="1"/>
    <col min="8440" max="8683" width="84.5703125" style="1"/>
    <col min="8684" max="8684" width="60.5703125" style="1" customWidth="1"/>
    <col min="8685" max="8685" width="12.7109375" style="1" customWidth="1"/>
    <col min="8686" max="8686" width="11.7109375" style="1" customWidth="1"/>
    <col min="8687" max="8687" width="12.7109375" style="1" customWidth="1"/>
    <col min="8688" max="8688" width="11.7109375" style="1" customWidth="1"/>
    <col min="8689" max="8689" width="12.7109375" style="1" customWidth="1"/>
    <col min="8690" max="8690" width="11.7109375" style="1" customWidth="1"/>
    <col min="8691" max="8691" width="12.7109375" style="1" customWidth="1"/>
    <col min="8692" max="8692" width="11.7109375" style="1" customWidth="1"/>
    <col min="8693" max="8693" width="12.7109375" style="1" customWidth="1"/>
    <col min="8694" max="8694" width="11.85546875" style="1" customWidth="1"/>
    <col min="8695" max="8695" width="11.5703125" style="1" customWidth="1"/>
    <col min="8696" max="8939" width="84.5703125" style="1"/>
    <col min="8940" max="8940" width="60.5703125" style="1" customWidth="1"/>
    <col min="8941" max="8941" width="12.7109375" style="1" customWidth="1"/>
    <col min="8942" max="8942" width="11.7109375" style="1" customWidth="1"/>
    <col min="8943" max="8943" width="12.7109375" style="1" customWidth="1"/>
    <col min="8944" max="8944" width="11.7109375" style="1" customWidth="1"/>
    <col min="8945" max="8945" width="12.7109375" style="1" customWidth="1"/>
    <col min="8946" max="8946" width="11.7109375" style="1" customWidth="1"/>
    <col min="8947" max="8947" width="12.7109375" style="1" customWidth="1"/>
    <col min="8948" max="8948" width="11.7109375" style="1" customWidth="1"/>
    <col min="8949" max="8949" width="12.7109375" style="1" customWidth="1"/>
    <col min="8950" max="8950" width="11.85546875" style="1" customWidth="1"/>
    <col min="8951" max="8951" width="11.5703125" style="1" customWidth="1"/>
    <col min="8952" max="9195" width="84.5703125" style="1"/>
    <col min="9196" max="9196" width="60.5703125" style="1" customWidth="1"/>
    <col min="9197" max="9197" width="12.7109375" style="1" customWidth="1"/>
    <col min="9198" max="9198" width="11.7109375" style="1" customWidth="1"/>
    <col min="9199" max="9199" width="12.7109375" style="1" customWidth="1"/>
    <col min="9200" max="9200" width="11.7109375" style="1" customWidth="1"/>
    <col min="9201" max="9201" width="12.7109375" style="1" customWidth="1"/>
    <col min="9202" max="9202" width="11.7109375" style="1" customWidth="1"/>
    <col min="9203" max="9203" width="12.7109375" style="1" customWidth="1"/>
    <col min="9204" max="9204" width="11.7109375" style="1" customWidth="1"/>
    <col min="9205" max="9205" width="12.7109375" style="1" customWidth="1"/>
    <col min="9206" max="9206" width="11.85546875" style="1" customWidth="1"/>
    <col min="9207" max="9207" width="11.5703125" style="1" customWidth="1"/>
    <col min="9208" max="9451" width="84.5703125" style="1"/>
    <col min="9452" max="9452" width="60.5703125" style="1" customWidth="1"/>
    <col min="9453" max="9453" width="12.7109375" style="1" customWidth="1"/>
    <col min="9454" max="9454" width="11.7109375" style="1" customWidth="1"/>
    <col min="9455" max="9455" width="12.7109375" style="1" customWidth="1"/>
    <col min="9456" max="9456" width="11.7109375" style="1" customWidth="1"/>
    <col min="9457" max="9457" width="12.7109375" style="1" customWidth="1"/>
    <col min="9458" max="9458" width="11.7109375" style="1" customWidth="1"/>
    <col min="9459" max="9459" width="12.7109375" style="1" customWidth="1"/>
    <col min="9460" max="9460" width="11.7109375" style="1" customWidth="1"/>
    <col min="9461" max="9461" width="12.7109375" style="1" customWidth="1"/>
    <col min="9462" max="9462" width="11.85546875" style="1" customWidth="1"/>
    <col min="9463" max="9463" width="11.5703125" style="1" customWidth="1"/>
    <col min="9464" max="9707" width="84.5703125" style="1"/>
    <col min="9708" max="9708" width="60.5703125" style="1" customWidth="1"/>
    <col min="9709" max="9709" width="12.7109375" style="1" customWidth="1"/>
    <col min="9710" max="9710" width="11.7109375" style="1" customWidth="1"/>
    <col min="9711" max="9711" width="12.7109375" style="1" customWidth="1"/>
    <col min="9712" max="9712" width="11.7109375" style="1" customWidth="1"/>
    <col min="9713" max="9713" width="12.7109375" style="1" customWidth="1"/>
    <col min="9714" max="9714" width="11.7109375" style="1" customWidth="1"/>
    <col min="9715" max="9715" width="12.7109375" style="1" customWidth="1"/>
    <col min="9716" max="9716" width="11.7109375" style="1" customWidth="1"/>
    <col min="9717" max="9717" width="12.7109375" style="1" customWidth="1"/>
    <col min="9718" max="9718" width="11.85546875" style="1" customWidth="1"/>
    <col min="9719" max="9719" width="11.5703125" style="1" customWidth="1"/>
    <col min="9720" max="9963" width="84.5703125" style="1"/>
    <col min="9964" max="9964" width="60.5703125" style="1" customWidth="1"/>
    <col min="9965" max="9965" width="12.7109375" style="1" customWidth="1"/>
    <col min="9966" max="9966" width="11.7109375" style="1" customWidth="1"/>
    <col min="9967" max="9967" width="12.7109375" style="1" customWidth="1"/>
    <col min="9968" max="9968" width="11.7109375" style="1" customWidth="1"/>
    <col min="9969" max="9969" width="12.7109375" style="1" customWidth="1"/>
    <col min="9970" max="9970" width="11.7109375" style="1" customWidth="1"/>
    <col min="9971" max="9971" width="12.7109375" style="1" customWidth="1"/>
    <col min="9972" max="9972" width="11.7109375" style="1" customWidth="1"/>
    <col min="9973" max="9973" width="12.7109375" style="1" customWidth="1"/>
    <col min="9974" max="9974" width="11.85546875" style="1" customWidth="1"/>
    <col min="9975" max="9975" width="11.5703125" style="1" customWidth="1"/>
    <col min="9976" max="10219" width="84.5703125" style="1"/>
    <col min="10220" max="10220" width="60.5703125" style="1" customWidth="1"/>
    <col min="10221" max="10221" width="12.7109375" style="1" customWidth="1"/>
    <col min="10222" max="10222" width="11.7109375" style="1" customWidth="1"/>
    <col min="10223" max="10223" width="12.7109375" style="1" customWidth="1"/>
    <col min="10224" max="10224" width="11.7109375" style="1" customWidth="1"/>
    <col min="10225" max="10225" width="12.7109375" style="1" customWidth="1"/>
    <col min="10226" max="10226" width="11.7109375" style="1" customWidth="1"/>
    <col min="10227" max="10227" width="12.7109375" style="1" customWidth="1"/>
    <col min="10228" max="10228" width="11.7109375" style="1" customWidth="1"/>
    <col min="10229" max="10229" width="12.7109375" style="1" customWidth="1"/>
    <col min="10230" max="10230" width="11.85546875" style="1" customWidth="1"/>
    <col min="10231" max="10231" width="11.5703125" style="1" customWidth="1"/>
    <col min="10232" max="10475" width="84.5703125" style="1"/>
    <col min="10476" max="10476" width="60.5703125" style="1" customWidth="1"/>
    <col min="10477" max="10477" width="12.7109375" style="1" customWidth="1"/>
    <col min="10478" max="10478" width="11.7109375" style="1" customWidth="1"/>
    <col min="10479" max="10479" width="12.7109375" style="1" customWidth="1"/>
    <col min="10480" max="10480" width="11.7109375" style="1" customWidth="1"/>
    <col min="10481" max="10481" width="12.7109375" style="1" customWidth="1"/>
    <col min="10482" max="10482" width="11.7109375" style="1" customWidth="1"/>
    <col min="10483" max="10483" width="12.7109375" style="1" customWidth="1"/>
    <col min="10484" max="10484" width="11.7109375" style="1" customWidth="1"/>
    <col min="10485" max="10485" width="12.7109375" style="1" customWidth="1"/>
    <col min="10486" max="10486" width="11.85546875" style="1" customWidth="1"/>
    <col min="10487" max="10487" width="11.5703125" style="1" customWidth="1"/>
    <col min="10488" max="10731" width="84.5703125" style="1"/>
    <col min="10732" max="10732" width="60.5703125" style="1" customWidth="1"/>
    <col min="10733" max="10733" width="12.7109375" style="1" customWidth="1"/>
    <col min="10734" max="10734" width="11.7109375" style="1" customWidth="1"/>
    <col min="10735" max="10735" width="12.7109375" style="1" customWidth="1"/>
    <col min="10736" max="10736" width="11.7109375" style="1" customWidth="1"/>
    <col min="10737" max="10737" width="12.7109375" style="1" customWidth="1"/>
    <col min="10738" max="10738" width="11.7109375" style="1" customWidth="1"/>
    <col min="10739" max="10739" width="12.7109375" style="1" customWidth="1"/>
    <col min="10740" max="10740" width="11.7109375" style="1" customWidth="1"/>
    <col min="10741" max="10741" width="12.7109375" style="1" customWidth="1"/>
    <col min="10742" max="10742" width="11.85546875" style="1" customWidth="1"/>
    <col min="10743" max="10743" width="11.5703125" style="1" customWidth="1"/>
    <col min="10744" max="10987" width="84.5703125" style="1"/>
    <col min="10988" max="10988" width="60.5703125" style="1" customWidth="1"/>
    <col min="10989" max="10989" width="12.7109375" style="1" customWidth="1"/>
    <col min="10990" max="10990" width="11.7109375" style="1" customWidth="1"/>
    <col min="10991" max="10991" width="12.7109375" style="1" customWidth="1"/>
    <col min="10992" max="10992" width="11.7109375" style="1" customWidth="1"/>
    <col min="10993" max="10993" width="12.7109375" style="1" customWidth="1"/>
    <col min="10994" max="10994" width="11.7109375" style="1" customWidth="1"/>
    <col min="10995" max="10995" width="12.7109375" style="1" customWidth="1"/>
    <col min="10996" max="10996" width="11.7109375" style="1" customWidth="1"/>
    <col min="10997" max="10997" width="12.7109375" style="1" customWidth="1"/>
    <col min="10998" max="10998" width="11.85546875" style="1" customWidth="1"/>
    <col min="10999" max="10999" width="11.5703125" style="1" customWidth="1"/>
    <col min="11000" max="11243" width="84.5703125" style="1"/>
    <col min="11244" max="11244" width="60.5703125" style="1" customWidth="1"/>
    <col min="11245" max="11245" width="12.7109375" style="1" customWidth="1"/>
    <col min="11246" max="11246" width="11.7109375" style="1" customWidth="1"/>
    <col min="11247" max="11247" width="12.7109375" style="1" customWidth="1"/>
    <col min="11248" max="11248" width="11.7109375" style="1" customWidth="1"/>
    <col min="11249" max="11249" width="12.7109375" style="1" customWidth="1"/>
    <col min="11250" max="11250" width="11.7109375" style="1" customWidth="1"/>
    <col min="11251" max="11251" width="12.7109375" style="1" customWidth="1"/>
    <col min="11252" max="11252" width="11.7109375" style="1" customWidth="1"/>
    <col min="11253" max="11253" width="12.7109375" style="1" customWidth="1"/>
    <col min="11254" max="11254" width="11.85546875" style="1" customWidth="1"/>
    <col min="11255" max="11255" width="11.5703125" style="1" customWidth="1"/>
    <col min="11256" max="11499" width="84.5703125" style="1"/>
    <col min="11500" max="11500" width="60.5703125" style="1" customWidth="1"/>
    <col min="11501" max="11501" width="12.7109375" style="1" customWidth="1"/>
    <col min="11502" max="11502" width="11.7109375" style="1" customWidth="1"/>
    <col min="11503" max="11503" width="12.7109375" style="1" customWidth="1"/>
    <col min="11504" max="11504" width="11.7109375" style="1" customWidth="1"/>
    <col min="11505" max="11505" width="12.7109375" style="1" customWidth="1"/>
    <col min="11506" max="11506" width="11.7109375" style="1" customWidth="1"/>
    <col min="11507" max="11507" width="12.7109375" style="1" customWidth="1"/>
    <col min="11508" max="11508" width="11.7109375" style="1" customWidth="1"/>
    <col min="11509" max="11509" width="12.7109375" style="1" customWidth="1"/>
    <col min="11510" max="11510" width="11.85546875" style="1" customWidth="1"/>
    <col min="11511" max="11511" width="11.5703125" style="1" customWidth="1"/>
    <col min="11512" max="11755" width="84.5703125" style="1"/>
    <col min="11756" max="11756" width="60.5703125" style="1" customWidth="1"/>
    <col min="11757" max="11757" width="12.7109375" style="1" customWidth="1"/>
    <col min="11758" max="11758" width="11.7109375" style="1" customWidth="1"/>
    <col min="11759" max="11759" width="12.7109375" style="1" customWidth="1"/>
    <col min="11760" max="11760" width="11.7109375" style="1" customWidth="1"/>
    <col min="11761" max="11761" width="12.7109375" style="1" customWidth="1"/>
    <col min="11762" max="11762" width="11.7109375" style="1" customWidth="1"/>
    <col min="11763" max="11763" width="12.7109375" style="1" customWidth="1"/>
    <col min="11764" max="11764" width="11.7109375" style="1" customWidth="1"/>
    <col min="11765" max="11765" width="12.7109375" style="1" customWidth="1"/>
    <col min="11766" max="11766" width="11.85546875" style="1" customWidth="1"/>
    <col min="11767" max="11767" width="11.5703125" style="1" customWidth="1"/>
    <col min="11768" max="12011" width="84.5703125" style="1"/>
    <col min="12012" max="12012" width="60.5703125" style="1" customWidth="1"/>
    <col min="12013" max="12013" width="12.7109375" style="1" customWidth="1"/>
    <col min="12014" max="12014" width="11.7109375" style="1" customWidth="1"/>
    <col min="12015" max="12015" width="12.7109375" style="1" customWidth="1"/>
    <col min="12016" max="12016" width="11.7109375" style="1" customWidth="1"/>
    <col min="12017" max="12017" width="12.7109375" style="1" customWidth="1"/>
    <col min="12018" max="12018" width="11.7109375" style="1" customWidth="1"/>
    <col min="12019" max="12019" width="12.7109375" style="1" customWidth="1"/>
    <col min="12020" max="12020" width="11.7109375" style="1" customWidth="1"/>
    <col min="12021" max="12021" width="12.7109375" style="1" customWidth="1"/>
    <col min="12022" max="12022" width="11.85546875" style="1" customWidth="1"/>
    <col min="12023" max="12023" width="11.5703125" style="1" customWidth="1"/>
    <col min="12024" max="12267" width="84.5703125" style="1"/>
    <col min="12268" max="12268" width="60.5703125" style="1" customWidth="1"/>
    <col min="12269" max="12269" width="12.7109375" style="1" customWidth="1"/>
    <col min="12270" max="12270" width="11.7109375" style="1" customWidth="1"/>
    <col min="12271" max="12271" width="12.7109375" style="1" customWidth="1"/>
    <col min="12272" max="12272" width="11.7109375" style="1" customWidth="1"/>
    <col min="12273" max="12273" width="12.7109375" style="1" customWidth="1"/>
    <col min="12274" max="12274" width="11.7109375" style="1" customWidth="1"/>
    <col min="12275" max="12275" width="12.7109375" style="1" customWidth="1"/>
    <col min="12276" max="12276" width="11.7109375" style="1" customWidth="1"/>
    <col min="12277" max="12277" width="12.7109375" style="1" customWidth="1"/>
    <col min="12278" max="12278" width="11.85546875" style="1" customWidth="1"/>
    <col min="12279" max="12279" width="11.5703125" style="1" customWidth="1"/>
    <col min="12280" max="12523" width="84.5703125" style="1"/>
    <col min="12524" max="12524" width="60.5703125" style="1" customWidth="1"/>
    <col min="12525" max="12525" width="12.7109375" style="1" customWidth="1"/>
    <col min="12526" max="12526" width="11.7109375" style="1" customWidth="1"/>
    <col min="12527" max="12527" width="12.7109375" style="1" customWidth="1"/>
    <col min="12528" max="12528" width="11.7109375" style="1" customWidth="1"/>
    <col min="12529" max="12529" width="12.7109375" style="1" customWidth="1"/>
    <col min="12530" max="12530" width="11.7109375" style="1" customWidth="1"/>
    <col min="12531" max="12531" width="12.7109375" style="1" customWidth="1"/>
    <col min="12532" max="12532" width="11.7109375" style="1" customWidth="1"/>
    <col min="12533" max="12533" width="12.7109375" style="1" customWidth="1"/>
    <col min="12534" max="12534" width="11.85546875" style="1" customWidth="1"/>
    <col min="12535" max="12535" width="11.5703125" style="1" customWidth="1"/>
    <col min="12536" max="12779" width="84.5703125" style="1"/>
    <col min="12780" max="12780" width="60.5703125" style="1" customWidth="1"/>
    <col min="12781" max="12781" width="12.7109375" style="1" customWidth="1"/>
    <col min="12782" max="12782" width="11.7109375" style="1" customWidth="1"/>
    <col min="12783" max="12783" width="12.7109375" style="1" customWidth="1"/>
    <col min="12784" max="12784" width="11.7109375" style="1" customWidth="1"/>
    <col min="12785" max="12785" width="12.7109375" style="1" customWidth="1"/>
    <col min="12786" max="12786" width="11.7109375" style="1" customWidth="1"/>
    <col min="12787" max="12787" width="12.7109375" style="1" customWidth="1"/>
    <col min="12788" max="12788" width="11.7109375" style="1" customWidth="1"/>
    <col min="12789" max="12789" width="12.7109375" style="1" customWidth="1"/>
    <col min="12790" max="12790" width="11.85546875" style="1" customWidth="1"/>
    <col min="12791" max="12791" width="11.5703125" style="1" customWidth="1"/>
    <col min="12792" max="13035" width="84.5703125" style="1"/>
    <col min="13036" max="13036" width="60.5703125" style="1" customWidth="1"/>
    <col min="13037" max="13037" width="12.7109375" style="1" customWidth="1"/>
    <col min="13038" max="13038" width="11.7109375" style="1" customWidth="1"/>
    <col min="13039" max="13039" width="12.7109375" style="1" customWidth="1"/>
    <col min="13040" max="13040" width="11.7109375" style="1" customWidth="1"/>
    <col min="13041" max="13041" width="12.7109375" style="1" customWidth="1"/>
    <col min="13042" max="13042" width="11.7109375" style="1" customWidth="1"/>
    <col min="13043" max="13043" width="12.7109375" style="1" customWidth="1"/>
    <col min="13044" max="13044" width="11.7109375" style="1" customWidth="1"/>
    <col min="13045" max="13045" width="12.7109375" style="1" customWidth="1"/>
    <col min="13046" max="13046" width="11.85546875" style="1" customWidth="1"/>
    <col min="13047" max="13047" width="11.5703125" style="1" customWidth="1"/>
    <col min="13048" max="13291" width="84.5703125" style="1"/>
    <col min="13292" max="13292" width="60.5703125" style="1" customWidth="1"/>
    <col min="13293" max="13293" width="12.7109375" style="1" customWidth="1"/>
    <col min="13294" max="13294" width="11.7109375" style="1" customWidth="1"/>
    <col min="13295" max="13295" width="12.7109375" style="1" customWidth="1"/>
    <col min="13296" max="13296" width="11.7109375" style="1" customWidth="1"/>
    <col min="13297" max="13297" width="12.7109375" style="1" customWidth="1"/>
    <col min="13298" max="13298" width="11.7109375" style="1" customWidth="1"/>
    <col min="13299" max="13299" width="12.7109375" style="1" customWidth="1"/>
    <col min="13300" max="13300" width="11.7109375" style="1" customWidth="1"/>
    <col min="13301" max="13301" width="12.7109375" style="1" customWidth="1"/>
    <col min="13302" max="13302" width="11.85546875" style="1" customWidth="1"/>
    <col min="13303" max="13303" width="11.5703125" style="1" customWidth="1"/>
    <col min="13304" max="13547" width="84.5703125" style="1"/>
    <col min="13548" max="13548" width="60.5703125" style="1" customWidth="1"/>
    <col min="13549" max="13549" width="12.7109375" style="1" customWidth="1"/>
    <col min="13550" max="13550" width="11.7109375" style="1" customWidth="1"/>
    <col min="13551" max="13551" width="12.7109375" style="1" customWidth="1"/>
    <col min="13552" max="13552" width="11.7109375" style="1" customWidth="1"/>
    <col min="13553" max="13553" width="12.7109375" style="1" customWidth="1"/>
    <col min="13554" max="13554" width="11.7109375" style="1" customWidth="1"/>
    <col min="13555" max="13555" width="12.7109375" style="1" customWidth="1"/>
    <col min="13556" max="13556" width="11.7109375" style="1" customWidth="1"/>
    <col min="13557" max="13557" width="12.7109375" style="1" customWidth="1"/>
    <col min="13558" max="13558" width="11.85546875" style="1" customWidth="1"/>
    <col min="13559" max="13559" width="11.5703125" style="1" customWidth="1"/>
    <col min="13560" max="13803" width="84.5703125" style="1"/>
    <col min="13804" max="13804" width="60.5703125" style="1" customWidth="1"/>
    <col min="13805" max="13805" width="12.7109375" style="1" customWidth="1"/>
    <col min="13806" max="13806" width="11.7109375" style="1" customWidth="1"/>
    <col min="13807" max="13807" width="12.7109375" style="1" customWidth="1"/>
    <col min="13808" max="13808" width="11.7109375" style="1" customWidth="1"/>
    <col min="13809" max="13809" width="12.7109375" style="1" customWidth="1"/>
    <col min="13810" max="13810" width="11.7109375" style="1" customWidth="1"/>
    <col min="13811" max="13811" width="12.7109375" style="1" customWidth="1"/>
    <col min="13812" max="13812" width="11.7109375" style="1" customWidth="1"/>
    <col min="13813" max="13813" width="12.7109375" style="1" customWidth="1"/>
    <col min="13814" max="13814" width="11.85546875" style="1" customWidth="1"/>
    <col min="13815" max="13815" width="11.5703125" style="1" customWidth="1"/>
    <col min="13816" max="14059" width="84.5703125" style="1"/>
    <col min="14060" max="14060" width="60.5703125" style="1" customWidth="1"/>
    <col min="14061" max="14061" width="12.7109375" style="1" customWidth="1"/>
    <col min="14062" max="14062" width="11.7109375" style="1" customWidth="1"/>
    <col min="14063" max="14063" width="12.7109375" style="1" customWidth="1"/>
    <col min="14064" max="14064" width="11.7109375" style="1" customWidth="1"/>
    <col min="14065" max="14065" width="12.7109375" style="1" customWidth="1"/>
    <col min="14066" max="14066" width="11.7109375" style="1" customWidth="1"/>
    <col min="14067" max="14067" width="12.7109375" style="1" customWidth="1"/>
    <col min="14068" max="14068" width="11.7109375" style="1" customWidth="1"/>
    <col min="14069" max="14069" width="12.7109375" style="1" customWidth="1"/>
    <col min="14070" max="14070" width="11.85546875" style="1" customWidth="1"/>
    <col min="14071" max="14071" width="11.5703125" style="1" customWidth="1"/>
    <col min="14072" max="14315" width="84.5703125" style="1"/>
    <col min="14316" max="14316" width="60.5703125" style="1" customWidth="1"/>
    <col min="14317" max="14317" width="12.7109375" style="1" customWidth="1"/>
    <col min="14318" max="14318" width="11.7109375" style="1" customWidth="1"/>
    <col min="14319" max="14319" width="12.7109375" style="1" customWidth="1"/>
    <col min="14320" max="14320" width="11.7109375" style="1" customWidth="1"/>
    <col min="14321" max="14321" width="12.7109375" style="1" customWidth="1"/>
    <col min="14322" max="14322" width="11.7109375" style="1" customWidth="1"/>
    <col min="14323" max="14323" width="12.7109375" style="1" customWidth="1"/>
    <col min="14324" max="14324" width="11.7109375" style="1" customWidth="1"/>
    <col min="14325" max="14325" width="12.7109375" style="1" customWidth="1"/>
    <col min="14326" max="14326" width="11.85546875" style="1" customWidth="1"/>
    <col min="14327" max="14327" width="11.5703125" style="1" customWidth="1"/>
    <col min="14328" max="14571" width="84.5703125" style="1"/>
    <col min="14572" max="14572" width="60.5703125" style="1" customWidth="1"/>
    <col min="14573" max="14573" width="12.7109375" style="1" customWidth="1"/>
    <col min="14574" max="14574" width="11.7109375" style="1" customWidth="1"/>
    <col min="14575" max="14575" width="12.7109375" style="1" customWidth="1"/>
    <col min="14576" max="14576" width="11.7109375" style="1" customWidth="1"/>
    <col min="14577" max="14577" width="12.7109375" style="1" customWidth="1"/>
    <col min="14578" max="14578" width="11.7109375" style="1" customWidth="1"/>
    <col min="14579" max="14579" width="12.7109375" style="1" customWidth="1"/>
    <col min="14580" max="14580" width="11.7109375" style="1" customWidth="1"/>
    <col min="14581" max="14581" width="12.7109375" style="1" customWidth="1"/>
    <col min="14582" max="14582" width="11.85546875" style="1" customWidth="1"/>
    <col min="14583" max="14583" width="11.5703125" style="1" customWidth="1"/>
    <col min="14584" max="14827" width="84.5703125" style="1"/>
    <col min="14828" max="14828" width="60.5703125" style="1" customWidth="1"/>
    <col min="14829" max="14829" width="12.7109375" style="1" customWidth="1"/>
    <col min="14830" max="14830" width="11.7109375" style="1" customWidth="1"/>
    <col min="14831" max="14831" width="12.7109375" style="1" customWidth="1"/>
    <col min="14832" max="14832" width="11.7109375" style="1" customWidth="1"/>
    <col min="14833" max="14833" width="12.7109375" style="1" customWidth="1"/>
    <col min="14834" max="14834" width="11.7109375" style="1" customWidth="1"/>
    <col min="14835" max="14835" width="12.7109375" style="1" customWidth="1"/>
    <col min="14836" max="14836" width="11.7109375" style="1" customWidth="1"/>
    <col min="14837" max="14837" width="12.7109375" style="1" customWidth="1"/>
    <col min="14838" max="14838" width="11.85546875" style="1" customWidth="1"/>
    <col min="14839" max="14839" width="11.5703125" style="1" customWidth="1"/>
    <col min="14840" max="15083" width="84.5703125" style="1"/>
    <col min="15084" max="15084" width="60.5703125" style="1" customWidth="1"/>
    <col min="15085" max="15085" width="12.7109375" style="1" customWidth="1"/>
    <col min="15086" max="15086" width="11.7109375" style="1" customWidth="1"/>
    <col min="15087" max="15087" width="12.7109375" style="1" customWidth="1"/>
    <col min="15088" max="15088" width="11.7109375" style="1" customWidth="1"/>
    <col min="15089" max="15089" width="12.7109375" style="1" customWidth="1"/>
    <col min="15090" max="15090" width="11.7109375" style="1" customWidth="1"/>
    <col min="15091" max="15091" width="12.7109375" style="1" customWidth="1"/>
    <col min="15092" max="15092" width="11.7109375" style="1" customWidth="1"/>
    <col min="15093" max="15093" width="12.7109375" style="1" customWidth="1"/>
    <col min="15094" max="15094" width="11.85546875" style="1" customWidth="1"/>
    <col min="15095" max="15095" width="11.5703125" style="1" customWidth="1"/>
    <col min="15096" max="15339" width="84.5703125" style="1"/>
    <col min="15340" max="15340" width="60.5703125" style="1" customWidth="1"/>
    <col min="15341" max="15341" width="12.7109375" style="1" customWidth="1"/>
    <col min="15342" max="15342" width="11.7109375" style="1" customWidth="1"/>
    <col min="15343" max="15343" width="12.7109375" style="1" customWidth="1"/>
    <col min="15344" max="15344" width="11.7109375" style="1" customWidth="1"/>
    <col min="15345" max="15345" width="12.7109375" style="1" customWidth="1"/>
    <col min="15346" max="15346" width="11.7109375" style="1" customWidth="1"/>
    <col min="15347" max="15347" width="12.7109375" style="1" customWidth="1"/>
    <col min="15348" max="15348" width="11.7109375" style="1" customWidth="1"/>
    <col min="15349" max="15349" width="12.7109375" style="1" customWidth="1"/>
    <col min="15350" max="15350" width="11.85546875" style="1" customWidth="1"/>
    <col min="15351" max="15351" width="11.5703125" style="1" customWidth="1"/>
    <col min="15352" max="15595" width="84.5703125" style="1"/>
    <col min="15596" max="15596" width="60.5703125" style="1" customWidth="1"/>
    <col min="15597" max="15597" width="12.7109375" style="1" customWidth="1"/>
    <col min="15598" max="15598" width="11.7109375" style="1" customWidth="1"/>
    <col min="15599" max="15599" width="12.7109375" style="1" customWidth="1"/>
    <col min="15600" max="15600" width="11.7109375" style="1" customWidth="1"/>
    <col min="15601" max="15601" width="12.7109375" style="1" customWidth="1"/>
    <col min="15602" max="15602" width="11.7109375" style="1" customWidth="1"/>
    <col min="15603" max="15603" width="12.7109375" style="1" customWidth="1"/>
    <col min="15604" max="15604" width="11.7109375" style="1" customWidth="1"/>
    <col min="15605" max="15605" width="12.7109375" style="1" customWidth="1"/>
    <col min="15606" max="15606" width="11.85546875" style="1" customWidth="1"/>
    <col min="15607" max="15607" width="11.5703125" style="1" customWidth="1"/>
    <col min="15608" max="15851" width="84.5703125" style="1"/>
    <col min="15852" max="15852" width="60.5703125" style="1" customWidth="1"/>
    <col min="15853" max="15853" width="12.7109375" style="1" customWidth="1"/>
    <col min="15854" max="15854" width="11.7109375" style="1" customWidth="1"/>
    <col min="15855" max="15855" width="12.7109375" style="1" customWidth="1"/>
    <col min="15856" max="15856" width="11.7109375" style="1" customWidth="1"/>
    <col min="15857" max="15857" width="12.7109375" style="1" customWidth="1"/>
    <col min="15858" max="15858" width="11.7109375" style="1" customWidth="1"/>
    <col min="15859" max="15859" width="12.7109375" style="1" customWidth="1"/>
    <col min="15860" max="15860" width="11.7109375" style="1" customWidth="1"/>
    <col min="15861" max="15861" width="12.7109375" style="1" customWidth="1"/>
    <col min="15862" max="15862" width="11.85546875" style="1" customWidth="1"/>
    <col min="15863" max="15863" width="11.5703125" style="1" customWidth="1"/>
    <col min="15864" max="16107" width="84.5703125" style="1"/>
    <col min="16108" max="16108" width="60.5703125" style="1" customWidth="1"/>
    <col min="16109" max="16109" width="12.7109375" style="1" customWidth="1"/>
    <col min="16110" max="16110" width="11.7109375" style="1" customWidth="1"/>
    <col min="16111" max="16111" width="12.7109375" style="1" customWidth="1"/>
    <col min="16112" max="16112" width="11.7109375" style="1" customWidth="1"/>
    <col min="16113" max="16113" width="12.7109375" style="1" customWidth="1"/>
    <col min="16114" max="16114" width="11.7109375" style="1" customWidth="1"/>
    <col min="16115" max="16115" width="12.7109375" style="1" customWidth="1"/>
    <col min="16116" max="16116" width="11.7109375" style="1" customWidth="1"/>
    <col min="16117" max="16117" width="12.7109375" style="1" customWidth="1"/>
    <col min="16118" max="16118" width="11.85546875" style="1" customWidth="1"/>
    <col min="16119" max="16119" width="11.5703125" style="1" customWidth="1"/>
    <col min="16120" max="16384" width="84.5703125" style="1"/>
  </cols>
  <sheetData>
    <row r="2" spans="1:16" ht="15.75">
      <c r="A2" s="87" t="s">
        <v>98</v>
      </c>
    </row>
    <row r="3" spans="1:16" ht="15.75" thickBot="1"/>
    <row r="4" spans="1:16" ht="33" customHeight="1" thickBot="1">
      <c r="A4" s="3" t="s">
        <v>0</v>
      </c>
      <c r="B4" s="4" t="s">
        <v>1</v>
      </c>
      <c r="C4" s="4" t="s">
        <v>33</v>
      </c>
      <c r="D4" s="4" t="s">
        <v>3</v>
      </c>
      <c r="E4" s="4" t="s">
        <v>34</v>
      </c>
      <c r="F4" s="96" t="s">
        <v>108</v>
      </c>
      <c r="G4" s="5"/>
      <c r="H4" s="4" t="s">
        <v>5</v>
      </c>
      <c r="I4" s="4" t="s">
        <v>6</v>
      </c>
      <c r="J4" s="4" t="s">
        <v>35</v>
      </c>
      <c r="K4" s="4" t="s">
        <v>36</v>
      </c>
      <c r="L4" s="96" t="s">
        <v>107</v>
      </c>
      <c r="M4" s="5"/>
    </row>
    <row r="5" spans="1:16" s="9" customFormat="1" ht="19.5" customHeight="1">
      <c r="A5" s="6" t="s">
        <v>11</v>
      </c>
      <c r="B5" s="7">
        <v>62.24858560000002</v>
      </c>
      <c r="C5" s="7">
        <v>61.200826649999968</v>
      </c>
      <c r="D5" s="7">
        <v>62.526320679999998</v>
      </c>
      <c r="E5" s="7">
        <v>63.418480159999987</v>
      </c>
      <c r="F5" s="97">
        <f>SUM(B5:E5)</f>
        <v>249.39421308999999</v>
      </c>
      <c r="G5" s="8"/>
      <c r="H5" s="7">
        <v>62.91255223000001</v>
      </c>
      <c r="I5" s="7">
        <v>64.287695650000003</v>
      </c>
      <c r="J5" s="7">
        <v>67.371311040000009</v>
      </c>
      <c r="K5" s="7">
        <v>70.038705410000006</v>
      </c>
      <c r="L5" s="97">
        <f t="shared" ref="L5:L21" si="0">SUM(H5:K5)</f>
        <v>264.61026433000006</v>
      </c>
      <c r="N5" s="1"/>
      <c r="O5" s="1"/>
      <c r="P5" s="1"/>
    </row>
    <row r="6" spans="1:16" s="9" customFormat="1" ht="19.5" customHeight="1">
      <c r="A6" s="6" t="s">
        <v>12</v>
      </c>
      <c r="B6" s="7">
        <v>58.160885650399997</v>
      </c>
      <c r="C6" s="7">
        <v>59.660160479999981</v>
      </c>
      <c r="D6" s="7">
        <v>59.274380447000006</v>
      </c>
      <c r="E6" s="7">
        <v>65.785751240000025</v>
      </c>
      <c r="F6" s="89">
        <f>SUM(B6:E6)</f>
        <v>242.88117781740002</v>
      </c>
      <c r="G6" s="8"/>
      <c r="H6" s="7">
        <v>64.681247569999968</v>
      </c>
      <c r="I6" s="7">
        <v>65.025730866758366</v>
      </c>
      <c r="J6" s="7">
        <v>69.67994907025647</v>
      </c>
      <c r="K6" s="7">
        <v>70.696294339999994</v>
      </c>
      <c r="L6" s="89">
        <f t="shared" si="0"/>
        <v>270.08322184701478</v>
      </c>
      <c r="N6" s="1"/>
      <c r="O6" s="1"/>
      <c r="P6" s="1"/>
    </row>
    <row r="7" spans="1:16" s="9" customFormat="1" ht="19.5" customHeight="1">
      <c r="A7" s="6" t="s">
        <v>13</v>
      </c>
      <c r="B7" s="7">
        <v>19.644895700000038</v>
      </c>
      <c r="C7" s="7">
        <v>11.937529389999966</v>
      </c>
      <c r="D7" s="7">
        <v>10.785206740000005</v>
      </c>
      <c r="E7" s="7">
        <v>11.343076739999994</v>
      </c>
      <c r="F7" s="89">
        <f>SUM(B7:E7)</f>
        <v>53.710708570000001</v>
      </c>
      <c r="G7" s="8"/>
      <c r="H7" s="7">
        <v>13.71036009000002</v>
      </c>
      <c r="I7" s="7">
        <v>12.281819689999987</v>
      </c>
      <c r="J7" s="7">
        <v>11.126875819999995</v>
      </c>
      <c r="K7" s="7">
        <v>11.099703079999978</v>
      </c>
      <c r="L7" s="89">
        <f t="shared" si="0"/>
        <v>48.218758679999979</v>
      </c>
      <c r="N7" s="1"/>
      <c r="O7" s="1"/>
      <c r="P7" s="1"/>
    </row>
    <row r="8" spans="1:16" s="9" customFormat="1" ht="19.5" customHeight="1">
      <c r="A8" s="10" t="s">
        <v>14</v>
      </c>
      <c r="B8" s="7">
        <v>8.9252819999999677E-2</v>
      </c>
      <c r="C8" s="7">
        <v>0.66851658000000003</v>
      </c>
      <c r="D8" s="7">
        <v>-0.79199636999999967</v>
      </c>
      <c r="E8" s="7">
        <v>-2.1764002899999992</v>
      </c>
      <c r="F8" s="89">
        <f>SUM(B8:E8)</f>
        <v>-2.210627259999999</v>
      </c>
      <c r="G8" s="8"/>
      <c r="H8" s="7">
        <v>0.53049028999999837</v>
      </c>
      <c r="I8" s="7">
        <v>-0.76462547999999853</v>
      </c>
      <c r="J8" s="7">
        <v>6.4181869999999974E-2</v>
      </c>
      <c r="K8" s="7">
        <v>3.9297914499999997</v>
      </c>
      <c r="L8" s="89">
        <f t="shared" si="0"/>
        <v>3.7598381299999994</v>
      </c>
      <c r="N8" s="1"/>
      <c r="O8" s="1"/>
      <c r="P8" s="1"/>
    </row>
    <row r="9" spans="1:16" s="9" customFormat="1" ht="19.5" customHeight="1">
      <c r="A9" s="11" t="s">
        <v>15</v>
      </c>
      <c r="B9" s="12">
        <v>140.14361977040008</v>
      </c>
      <c r="C9" s="12">
        <v>133.4670330999999</v>
      </c>
      <c r="D9" s="12">
        <v>131.79391149700001</v>
      </c>
      <c r="E9" s="12">
        <v>138.37090785000001</v>
      </c>
      <c r="F9" s="90">
        <f>SUM(B9:E9)</f>
        <v>543.77547221739997</v>
      </c>
      <c r="G9" s="8"/>
      <c r="H9" s="12">
        <v>141.83465017999998</v>
      </c>
      <c r="I9" s="12">
        <v>140.83062072675835</v>
      </c>
      <c r="J9" s="12">
        <v>148.24231780025647</v>
      </c>
      <c r="K9" s="12">
        <v>155.76449427999998</v>
      </c>
      <c r="L9" s="90">
        <f t="shared" si="0"/>
        <v>586.67208298701485</v>
      </c>
      <c r="N9" s="1"/>
      <c r="O9" s="1"/>
      <c r="P9" s="1"/>
    </row>
    <row r="10" spans="1:16" s="9" customFormat="1" ht="19.5" customHeight="1">
      <c r="A10" s="6" t="s">
        <v>16</v>
      </c>
      <c r="B10" s="7">
        <v>-18.713301739999999</v>
      </c>
      <c r="C10" s="7">
        <v>-19.003539870000004</v>
      </c>
      <c r="D10" s="7">
        <v>-19.348811649999998</v>
      </c>
      <c r="E10" s="7">
        <v>-16.632527400000004</v>
      </c>
      <c r="F10" s="89">
        <f>SUM(B10:E10)</f>
        <v>-73.698180660000006</v>
      </c>
      <c r="G10" s="8"/>
      <c r="H10" s="7">
        <v>-19.216280684999997</v>
      </c>
      <c r="I10" s="7">
        <v>-19.707593536666668</v>
      </c>
      <c r="J10" s="7">
        <v>-19.769578762499997</v>
      </c>
      <c r="K10" s="7">
        <v>-20.600574971666667</v>
      </c>
      <c r="L10" s="89">
        <f t="shared" si="0"/>
        <v>-79.294027955833329</v>
      </c>
      <c r="N10" s="1"/>
      <c r="O10" s="1"/>
      <c r="P10" s="1"/>
    </row>
    <row r="11" spans="1:16" s="9" customFormat="1" ht="19.5" customHeight="1">
      <c r="A11" s="6" t="s">
        <v>37</v>
      </c>
      <c r="B11" s="7">
        <v>-39.324774290000008</v>
      </c>
      <c r="C11" s="7">
        <v>-36.062126696970921</v>
      </c>
      <c r="D11" s="7">
        <v>-31.394681012937113</v>
      </c>
      <c r="E11" s="7">
        <v>-35.942740050091963</v>
      </c>
      <c r="F11" s="89">
        <f>SUM(B11:E11)</f>
        <v>-142.72432205000001</v>
      </c>
      <c r="G11" s="8"/>
      <c r="H11" s="7">
        <v>-39.16461306999895</v>
      </c>
      <c r="I11" s="7">
        <v>-38.236667371845087</v>
      </c>
      <c r="J11" s="7">
        <v>-31.132536670899981</v>
      </c>
      <c r="K11" s="7">
        <v>-35.043092327255991</v>
      </c>
      <c r="L11" s="89">
        <f t="shared" si="0"/>
        <v>-143.57690944000001</v>
      </c>
      <c r="N11" s="1"/>
      <c r="O11" s="1"/>
      <c r="P11" s="1"/>
    </row>
    <row r="12" spans="1:16" s="9" customFormat="1" ht="19.5" customHeight="1">
      <c r="A12" s="10" t="s">
        <v>18</v>
      </c>
      <c r="B12" s="7">
        <v>-2.1728587900000003</v>
      </c>
      <c r="C12" s="7">
        <v>-2.4363145500000001</v>
      </c>
      <c r="D12" s="7">
        <v>-2.6095353599999997</v>
      </c>
      <c r="E12" s="7">
        <v>-2.7336391799999999</v>
      </c>
      <c r="F12" s="89">
        <f>SUM(B12:E12)</f>
        <v>-9.9523478799999996</v>
      </c>
      <c r="G12" s="8"/>
      <c r="H12" s="7">
        <v>-2.3303023400000002</v>
      </c>
      <c r="I12" s="7">
        <v>-2.5023643799999999</v>
      </c>
      <c r="J12" s="7">
        <v>-2.6286483599999992</v>
      </c>
      <c r="K12" s="7">
        <v>-2.9079162700000007</v>
      </c>
      <c r="L12" s="89">
        <f t="shared" si="0"/>
        <v>-10.369231350000002</v>
      </c>
      <c r="N12" s="1"/>
      <c r="O12" s="1"/>
      <c r="P12" s="1"/>
    </row>
    <row r="13" spans="1:16" s="16" customFormat="1" ht="19.5" customHeight="1">
      <c r="A13" s="13" t="s">
        <v>19</v>
      </c>
      <c r="B13" s="14">
        <v>-60.210934819999999</v>
      </c>
      <c r="C13" s="14">
        <v>-57.501981116970917</v>
      </c>
      <c r="D13" s="14">
        <v>-53.35302802293711</v>
      </c>
      <c r="E13" s="14">
        <v>-55.308906630091961</v>
      </c>
      <c r="F13" s="91">
        <f>SUM(B13:E13)</f>
        <v>-226.37485058999999</v>
      </c>
      <c r="G13" s="15"/>
      <c r="H13" s="14">
        <v>-60.711196094998947</v>
      </c>
      <c r="I13" s="14">
        <v>-60.446625288511761</v>
      </c>
      <c r="J13" s="14">
        <v>-53.530763793399984</v>
      </c>
      <c r="K13" s="14">
        <v>-58.551583568922652</v>
      </c>
      <c r="L13" s="91">
        <f t="shared" si="0"/>
        <v>-233.24016874583333</v>
      </c>
      <c r="N13" s="1"/>
      <c r="O13" s="1"/>
      <c r="P13" s="1"/>
    </row>
    <row r="14" spans="1:16" s="16" customFormat="1" ht="19.5" customHeight="1">
      <c r="A14" s="17" t="s">
        <v>20</v>
      </c>
      <c r="B14" s="12">
        <v>79.932684950400073</v>
      </c>
      <c r="C14" s="12">
        <v>75.965051983028985</v>
      </c>
      <c r="D14" s="12">
        <v>78.4408834740629</v>
      </c>
      <c r="E14" s="12">
        <v>83.062001219908041</v>
      </c>
      <c r="F14" s="90">
        <f>SUM(B14:E14)</f>
        <v>317.40062162740003</v>
      </c>
      <c r="G14" s="15"/>
      <c r="H14" s="12">
        <v>81.123454085001043</v>
      </c>
      <c r="I14" s="12">
        <v>80.383995438246586</v>
      </c>
      <c r="J14" s="12">
        <v>94.711554006856488</v>
      </c>
      <c r="K14" s="12">
        <v>97.212910711077328</v>
      </c>
      <c r="L14" s="90">
        <f t="shared" si="0"/>
        <v>353.43191424118146</v>
      </c>
      <c r="N14" s="1"/>
      <c r="O14" s="1"/>
      <c r="P14" s="1"/>
    </row>
    <row r="15" spans="1:16" ht="19.5" customHeight="1">
      <c r="A15" s="10" t="s">
        <v>21</v>
      </c>
      <c r="B15" s="7">
        <v>-1.4393700270548915</v>
      </c>
      <c r="C15" s="7">
        <v>-1.1136882899891329</v>
      </c>
      <c r="D15" s="7">
        <v>-11.342319329168539</v>
      </c>
      <c r="E15" s="7">
        <v>0.22225294146655283</v>
      </c>
      <c r="F15" s="89">
        <f>SUM(B15:E15)</f>
        <v>-13.673124704746012</v>
      </c>
      <c r="G15" s="5"/>
      <c r="H15" s="7">
        <v>-2.3774117455335286</v>
      </c>
      <c r="I15" s="7">
        <v>-0.77237434571669583</v>
      </c>
      <c r="J15" s="7">
        <v>-13.641676090676075</v>
      </c>
      <c r="K15" s="7">
        <v>-2.233326787562671</v>
      </c>
      <c r="L15" s="89">
        <f t="shared" si="0"/>
        <v>-19.02478896948897</v>
      </c>
    </row>
    <row r="16" spans="1:16" s="9" customFormat="1" ht="19.5" customHeight="1">
      <c r="A16" s="10" t="s">
        <v>22</v>
      </c>
      <c r="B16" s="7">
        <v>-1.4397054200000001</v>
      </c>
      <c r="C16" s="7">
        <v>-1.3615933600000001</v>
      </c>
      <c r="D16" s="7">
        <v>-0.71997613000000005</v>
      </c>
      <c r="E16" s="7">
        <v>-0.67785915999999979</v>
      </c>
      <c r="F16" s="89">
        <f>SUM(B16:E16)</f>
        <v>-4.1991340700000004</v>
      </c>
      <c r="G16" s="8"/>
      <c r="H16" s="7">
        <v>-0.53971303000000026</v>
      </c>
      <c r="I16" s="7">
        <v>-1.0012460699999999</v>
      </c>
      <c r="J16" s="7">
        <v>-1.5279564999999999</v>
      </c>
      <c r="K16" s="7">
        <v>-2.08230424</v>
      </c>
      <c r="L16" s="89">
        <f t="shared" si="0"/>
        <v>-5.1512198400000004</v>
      </c>
      <c r="N16" s="1"/>
      <c r="O16" s="1"/>
      <c r="P16" s="1"/>
    </row>
    <row r="17" spans="1:16" s="9" customFormat="1" ht="19.5" customHeight="1">
      <c r="A17" s="10" t="s">
        <v>23</v>
      </c>
      <c r="B17" s="7">
        <v>-3.1920000000000004E-3</v>
      </c>
      <c r="C17" s="7">
        <v>-3.1920000000000004E-3</v>
      </c>
      <c r="D17" s="7">
        <v>-3.1920000000000004E-3</v>
      </c>
      <c r="E17" s="7">
        <v>-3.1919999999994175E-3</v>
      </c>
      <c r="F17" s="89">
        <f>SUM(B17:E17)</f>
        <v>-1.2767999999999419E-2</v>
      </c>
      <c r="G17" s="8"/>
      <c r="H17" s="7">
        <v>-1.4304965000000001E-2</v>
      </c>
      <c r="I17" s="7">
        <v>1.1607066666666985E-3</v>
      </c>
      <c r="J17" s="7">
        <v>-6.5721275000000003E-3</v>
      </c>
      <c r="K17" s="7">
        <v>3.8689666666646971E-4</v>
      </c>
      <c r="L17" s="89">
        <f t="shared" si="0"/>
        <v>-1.9329489166666831E-2</v>
      </c>
      <c r="N17" s="1"/>
      <c r="O17" s="1"/>
      <c r="P17" s="1"/>
    </row>
    <row r="18" spans="1:16" s="9" customFormat="1" ht="19.5" customHeight="1">
      <c r="A18" s="10" t="s">
        <v>24</v>
      </c>
      <c r="B18" s="7">
        <v>1.0000000000000351E-5</v>
      </c>
      <c r="C18" s="7">
        <v>5.0000000000000131E-6</v>
      </c>
      <c r="D18" s="7">
        <v>5.0000000000000131E-6</v>
      </c>
      <c r="E18" s="7">
        <v>2.1357000000055137E-4</v>
      </c>
      <c r="F18" s="89">
        <f>SUM(B18:E18)</f>
        <v>2.3357000000055175E-4</v>
      </c>
      <c r="G18" s="8"/>
      <c r="H18" s="7">
        <v>8.0050000000000017E-3</v>
      </c>
      <c r="I18" s="7">
        <v>-0.36108729166666664</v>
      </c>
      <c r="J18" s="7">
        <v>-2.2293504166666755E-2</v>
      </c>
      <c r="K18" s="7">
        <v>-0.13241244333333491</v>
      </c>
      <c r="L18" s="89">
        <f t="shared" si="0"/>
        <v>-0.50778823916666838</v>
      </c>
      <c r="N18" s="1"/>
      <c r="O18" s="1"/>
      <c r="P18" s="1"/>
    </row>
    <row r="19" spans="1:16" s="9" customFormat="1" ht="19.5" customHeight="1">
      <c r="A19" s="11" t="s">
        <v>25</v>
      </c>
      <c r="B19" s="12">
        <v>77.05042750334519</v>
      </c>
      <c r="C19" s="12">
        <v>73.48658333303986</v>
      </c>
      <c r="D19" s="12">
        <v>66.375401014894365</v>
      </c>
      <c r="E19" s="12">
        <v>82.603416571374595</v>
      </c>
      <c r="F19" s="90">
        <f>SUM(B19:E19)</f>
        <v>299.51582842265395</v>
      </c>
      <c r="G19" s="8"/>
      <c r="H19" s="12">
        <v>78.200029344467524</v>
      </c>
      <c r="I19" s="12">
        <v>78.250448437529897</v>
      </c>
      <c r="J19" s="12">
        <v>79.513055784513753</v>
      </c>
      <c r="K19" s="12">
        <v>92.765254136847986</v>
      </c>
      <c r="L19" s="90">
        <f t="shared" si="0"/>
        <v>328.72878770335916</v>
      </c>
      <c r="N19" s="1"/>
      <c r="O19" s="1"/>
      <c r="P19" s="1"/>
    </row>
    <row r="20" spans="1:16" s="9" customFormat="1" ht="19.5" customHeight="1">
      <c r="A20" s="6" t="s">
        <v>26</v>
      </c>
      <c r="B20" s="7">
        <v>-25.828912990000003</v>
      </c>
      <c r="C20" s="7">
        <v>-23.713936425400004</v>
      </c>
      <c r="D20" s="7">
        <v>-21.784235379999998</v>
      </c>
      <c r="E20" s="7">
        <v>-27.533519580172992</v>
      </c>
      <c r="F20" s="89">
        <f>SUM(B20:E20)</f>
        <v>-98.86060437557299</v>
      </c>
      <c r="G20" s="8"/>
      <c r="H20" s="7">
        <v>-26.505759750000003</v>
      </c>
      <c r="I20" s="7">
        <v>-25.677883590000004</v>
      </c>
      <c r="J20" s="7">
        <v>-26.843685469626998</v>
      </c>
      <c r="K20" s="7">
        <v>-31.162636270580496</v>
      </c>
      <c r="L20" s="89">
        <f t="shared" si="0"/>
        <v>-110.18996508020749</v>
      </c>
      <c r="N20" s="1"/>
      <c r="O20" s="1"/>
      <c r="P20" s="1"/>
    </row>
    <row r="21" spans="1:16" s="6" customFormat="1" ht="19.5" customHeight="1" thickBot="1">
      <c r="A21" s="11" t="s">
        <v>106</v>
      </c>
      <c r="B21" s="12">
        <v>51.221514513345184</v>
      </c>
      <c r="C21" s="12">
        <v>49.772646907639853</v>
      </c>
      <c r="D21" s="12">
        <v>44.591165634894367</v>
      </c>
      <c r="E21" s="12">
        <v>55.069896991201603</v>
      </c>
      <c r="F21" s="93">
        <f>SUM(B21:E21)</f>
        <v>200.65522404708102</v>
      </c>
      <c r="G21" s="18"/>
      <c r="H21" s="12">
        <v>51.694269594467521</v>
      </c>
      <c r="I21" s="12">
        <v>52.57256484752989</v>
      </c>
      <c r="J21" s="12">
        <v>52.669370314886756</v>
      </c>
      <c r="K21" s="12">
        <v>61.602617866267494</v>
      </c>
      <c r="L21" s="93">
        <f t="shared" si="0"/>
        <v>218.53882262315165</v>
      </c>
      <c r="N21" s="1"/>
      <c r="O21" s="1"/>
      <c r="P21" s="1"/>
    </row>
    <row r="28" spans="1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J17"/>
  <sheetViews>
    <sheetView showGridLines="0" zoomScaleNormal="100" workbookViewId="0">
      <selection activeCell="B24" sqref="B24"/>
    </sheetView>
  </sheetViews>
  <sheetFormatPr defaultRowHeight="15.75" customHeight="1"/>
  <cols>
    <col min="1" max="1" width="32.5703125" style="28" bestFit="1" customWidth="1"/>
    <col min="2" max="5" width="10.7109375" style="34" customWidth="1"/>
    <col min="6" max="6" width="2" style="28" customWidth="1"/>
    <col min="7" max="10" width="10.7109375" style="34" customWidth="1"/>
    <col min="11" max="16384" width="9.140625" style="28"/>
  </cols>
  <sheetData>
    <row r="2" spans="1:10" ht="15.75" customHeight="1">
      <c r="A2" s="87" t="s">
        <v>99</v>
      </c>
    </row>
    <row r="4" spans="1:10" ht="27" customHeight="1">
      <c r="A4" s="26" t="s">
        <v>0</v>
      </c>
      <c r="B4" s="27" t="s">
        <v>38</v>
      </c>
      <c r="C4" s="27" t="s">
        <v>39</v>
      </c>
      <c r="D4" s="27" t="s">
        <v>40</v>
      </c>
      <c r="E4" s="27" t="s">
        <v>41</v>
      </c>
      <c r="G4" s="27" t="s">
        <v>42</v>
      </c>
      <c r="H4" s="27" t="s">
        <v>43</v>
      </c>
      <c r="I4" s="27" t="s">
        <v>44</v>
      </c>
      <c r="J4" s="27" t="s">
        <v>45</v>
      </c>
    </row>
    <row r="5" spans="1:10" ht="21" customHeight="1">
      <c r="A5" s="29" t="s">
        <v>46</v>
      </c>
      <c r="B5" s="30">
        <v>15404.457839999999</v>
      </c>
      <c r="C5" s="30">
        <v>15299.291127</v>
      </c>
      <c r="D5" s="30">
        <v>14441.863662</v>
      </c>
      <c r="E5" s="30">
        <v>15735.539575000001</v>
      </c>
      <c r="G5" s="30">
        <v>15461.84073914378</v>
      </c>
      <c r="H5" s="30">
        <v>14827.088538941587</v>
      </c>
      <c r="I5" s="30">
        <v>14292.53428104267</v>
      </c>
      <c r="J5" s="30">
        <v>13877.651228470002</v>
      </c>
    </row>
    <row r="6" spans="1:10" ht="21" customHeight="1">
      <c r="A6" s="29" t="s">
        <v>47</v>
      </c>
      <c r="B6" s="30">
        <v>827.39525800000001</v>
      </c>
      <c r="C6" s="30">
        <v>880.23179600000003</v>
      </c>
      <c r="D6" s="30">
        <v>971.88806999999997</v>
      </c>
      <c r="E6" s="30">
        <v>1016.798235</v>
      </c>
      <c r="G6" s="30">
        <v>1166.1797924099999</v>
      </c>
      <c r="H6" s="30">
        <v>1503.866941</v>
      </c>
      <c r="I6" s="30">
        <v>1715.6836470000001</v>
      </c>
      <c r="J6" s="30">
        <v>2129.2192669999999</v>
      </c>
    </row>
    <row r="7" spans="1:10" ht="21" customHeight="1">
      <c r="A7" s="29" t="s">
        <v>48</v>
      </c>
      <c r="B7" s="30">
        <v>2629.2474339999999</v>
      </c>
      <c r="C7" s="30">
        <v>2933.0541759999996</v>
      </c>
      <c r="D7" s="30">
        <v>3592.2286989999998</v>
      </c>
      <c r="E7" s="30">
        <v>3763.5738289999999</v>
      </c>
      <c r="G7" s="30">
        <v>3912.1695249999998</v>
      </c>
      <c r="H7" s="30">
        <v>4770.0607769999997</v>
      </c>
      <c r="I7" s="30">
        <v>5429.4098679999997</v>
      </c>
      <c r="J7" s="30">
        <v>5884.9583739999998</v>
      </c>
    </row>
    <row r="8" spans="1:10" ht="21" customHeight="1">
      <c r="A8" s="29" t="s">
        <v>49</v>
      </c>
      <c r="B8" s="30">
        <v>110.764539</v>
      </c>
      <c r="C8" s="30">
        <v>111.105633</v>
      </c>
      <c r="D8" s="30">
        <v>111.525173</v>
      </c>
      <c r="E8" s="30">
        <v>111.78383700000001</v>
      </c>
      <c r="G8" s="30">
        <v>111.68264499999999</v>
      </c>
      <c r="H8" s="30">
        <v>113.02358</v>
      </c>
      <c r="I8" s="30">
        <v>112.51166600000001</v>
      </c>
      <c r="J8" s="30">
        <v>112.716463</v>
      </c>
    </row>
    <row r="9" spans="1:10" ht="21" customHeight="1">
      <c r="A9" s="29" t="s">
        <v>50</v>
      </c>
      <c r="B9" s="30">
        <v>6.6821999999999999</v>
      </c>
      <c r="C9" s="30">
        <v>9.0181159999999991</v>
      </c>
      <c r="D9" s="30">
        <v>7.5593389999999996</v>
      </c>
      <c r="E9" s="30">
        <v>9.2111330000000002</v>
      </c>
      <c r="G9" s="30">
        <v>12.409840000000001</v>
      </c>
      <c r="H9" s="30">
        <v>15.417346</v>
      </c>
      <c r="I9" s="30">
        <v>16.172388000000002</v>
      </c>
      <c r="J9" s="30">
        <v>10.048102</v>
      </c>
    </row>
    <row r="10" spans="1:10" ht="21" customHeight="1">
      <c r="A10" s="29" t="s">
        <v>51</v>
      </c>
      <c r="B10" s="30">
        <v>285.96316076309012</v>
      </c>
      <c r="C10" s="30">
        <v>328.15530509549279</v>
      </c>
      <c r="D10" s="30">
        <v>327.45352964898791</v>
      </c>
      <c r="E10" s="30">
        <v>349.46925110000006</v>
      </c>
      <c r="G10" s="30">
        <v>262.30468185621822</v>
      </c>
      <c r="H10" s="30">
        <v>283.78948205841351</v>
      </c>
      <c r="I10" s="30">
        <v>249.13688895733043</v>
      </c>
      <c r="J10" s="30">
        <v>325.79804352999849</v>
      </c>
    </row>
    <row r="11" spans="1:10" s="33" customFormat="1" ht="21" customHeight="1">
      <c r="A11" s="31" t="s">
        <v>52</v>
      </c>
      <c r="B11" s="32">
        <v>19264.51043176309</v>
      </c>
      <c r="C11" s="32">
        <v>19560.856153095494</v>
      </c>
      <c r="D11" s="32">
        <v>19452.518472648986</v>
      </c>
      <c r="E11" s="32">
        <v>20986.375860100001</v>
      </c>
      <c r="G11" s="32">
        <v>20926.587223409999</v>
      </c>
      <c r="H11" s="32">
        <v>21513.246665000002</v>
      </c>
      <c r="I11" s="32">
        <v>21815.448738999999</v>
      </c>
      <c r="J11" s="32">
        <v>22340.391478000001</v>
      </c>
    </row>
    <row r="12" spans="1:10" ht="21" customHeight="1">
      <c r="A12" s="29" t="s">
        <v>53</v>
      </c>
      <c r="B12" s="30">
        <v>16693.125674390001</v>
      </c>
      <c r="C12" s="30">
        <v>17133.049348</v>
      </c>
      <c r="D12" s="30">
        <v>17249.624779999998</v>
      </c>
      <c r="E12" s="30">
        <v>18801.073396</v>
      </c>
      <c r="G12" s="30">
        <v>18883.825634530007</v>
      </c>
      <c r="H12" s="30">
        <v>19440.617472159996</v>
      </c>
      <c r="I12" s="30">
        <v>20007.772744640002</v>
      </c>
      <c r="J12" s="30">
        <v>20205</v>
      </c>
    </row>
    <row r="13" spans="1:10" ht="21" customHeight="1">
      <c r="A13" s="29" t="s">
        <v>54</v>
      </c>
      <c r="B13" s="30">
        <v>1503.755044</v>
      </c>
      <c r="C13" s="30">
        <v>1361.6656559999999</v>
      </c>
      <c r="D13" s="30">
        <v>1139.240638</v>
      </c>
      <c r="E13" s="30">
        <v>1111.106252</v>
      </c>
      <c r="G13" s="30">
        <v>980.24472400000002</v>
      </c>
      <c r="H13" s="30">
        <v>929.859286</v>
      </c>
      <c r="I13" s="30">
        <v>696.55442200000005</v>
      </c>
      <c r="J13" s="30">
        <v>926.00133600000004</v>
      </c>
    </row>
    <row r="14" spans="1:10" ht="21" customHeight="1">
      <c r="A14" s="29" t="s">
        <v>50</v>
      </c>
      <c r="B14" s="30">
        <v>20.440580000000001</v>
      </c>
      <c r="C14" s="30">
        <v>17.656303999999999</v>
      </c>
      <c r="D14" s="30">
        <v>15.303514</v>
      </c>
      <c r="E14" s="30">
        <v>11.371022</v>
      </c>
      <c r="G14" s="30">
        <v>16.737879</v>
      </c>
      <c r="H14" s="30">
        <v>16.083600000000001</v>
      </c>
      <c r="I14" s="30">
        <v>18.731601999999999</v>
      </c>
      <c r="J14" s="30">
        <v>8.9216169999999995</v>
      </c>
    </row>
    <row r="15" spans="1:10" ht="21" customHeight="1">
      <c r="A15" s="29" t="s">
        <v>55</v>
      </c>
      <c r="B15" s="30">
        <v>354.94021199999992</v>
      </c>
      <c r="C15" s="30">
        <v>445.53039000000001</v>
      </c>
      <c r="D15" s="30">
        <v>392.40529500000338</v>
      </c>
      <c r="E15" s="30">
        <v>381.52576599999821</v>
      </c>
      <c r="G15" s="30">
        <v>314.09133499999996</v>
      </c>
      <c r="H15" s="30">
        <v>505.81954899999999</v>
      </c>
      <c r="I15" s="30">
        <v>420.88997000000001</v>
      </c>
      <c r="J15" s="30">
        <v>468.44282800000002</v>
      </c>
    </row>
    <row r="16" spans="1:10" s="33" customFormat="1" ht="21" customHeight="1">
      <c r="A16" s="29" t="s">
        <v>56</v>
      </c>
      <c r="B16" s="30">
        <v>692.24892199999999</v>
      </c>
      <c r="C16" s="30">
        <v>602.95445500000005</v>
      </c>
      <c r="D16" s="30">
        <v>655.94424600000002</v>
      </c>
      <c r="E16" s="30">
        <v>681.29942399999993</v>
      </c>
      <c r="G16" s="30">
        <v>731.68764999999996</v>
      </c>
      <c r="H16" s="30">
        <v>620.866758</v>
      </c>
      <c r="I16" s="30">
        <v>671.5</v>
      </c>
      <c r="J16" s="30">
        <v>731.98970399999996</v>
      </c>
    </row>
    <row r="17" spans="1:10" s="33" customFormat="1" ht="21" customHeight="1">
      <c r="A17" s="31" t="s">
        <v>57</v>
      </c>
      <c r="B17" s="32">
        <v>19264.510432390001</v>
      </c>
      <c r="C17" s="32">
        <v>19560.856153000001</v>
      </c>
      <c r="D17" s="32">
        <v>19452.518473</v>
      </c>
      <c r="E17" s="32">
        <v>20986.37586</v>
      </c>
      <c r="G17" s="32">
        <v>20926.587222530008</v>
      </c>
      <c r="H17" s="32">
        <v>21513.246665159997</v>
      </c>
      <c r="I17" s="32">
        <v>21815.448738640003</v>
      </c>
      <c r="J17" s="32">
        <v>22340.391478000001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showGridLines="0" zoomScaleNormal="100" workbookViewId="0">
      <selection activeCell="E30" sqref="E30"/>
    </sheetView>
  </sheetViews>
  <sheetFormatPr defaultColWidth="84.5703125" defaultRowHeight="15"/>
  <cols>
    <col min="1" max="1" width="22.5703125" style="1" customWidth="1"/>
    <col min="2" max="6" width="12" style="2" customWidth="1"/>
    <col min="7" max="7" width="2.7109375" style="36" customWidth="1"/>
    <col min="8" max="14" width="12" style="2" customWidth="1"/>
    <col min="15" max="15" width="5.42578125" style="36" customWidth="1"/>
    <col min="16" max="16" width="14" style="1" customWidth="1"/>
    <col min="17" max="18" width="15.42578125" style="1" customWidth="1"/>
    <col min="19" max="252" width="84.5703125" style="1"/>
    <col min="253" max="253" width="60.5703125" style="1" customWidth="1"/>
    <col min="254" max="254" width="12.7109375" style="1" customWidth="1"/>
    <col min="255" max="255" width="11.7109375" style="1" customWidth="1"/>
    <col min="256" max="256" width="12.7109375" style="1" customWidth="1"/>
    <col min="257" max="257" width="11.7109375" style="1" customWidth="1"/>
    <col min="258" max="258" width="12.7109375" style="1" customWidth="1"/>
    <col min="259" max="259" width="11.7109375" style="1" customWidth="1"/>
    <col min="260" max="260" width="12.7109375" style="1" customWidth="1"/>
    <col min="261" max="261" width="11.7109375" style="1" customWidth="1"/>
    <col min="262" max="262" width="12.7109375" style="1" customWidth="1"/>
    <col min="263" max="263" width="11.85546875" style="1" customWidth="1"/>
    <col min="264" max="264" width="11.5703125" style="1" customWidth="1"/>
    <col min="265" max="508" width="84.5703125" style="1"/>
    <col min="509" max="509" width="60.5703125" style="1" customWidth="1"/>
    <col min="510" max="510" width="12.7109375" style="1" customWidth="1"/>
    <col min="511" max="511" width="11.7109375" style="1" customWidth="1"/>
    <col min="512" max="512" width="12.7109375" style="1" customWidth="1"/>
    <col min="513" max="513" width="11.7109375" style="1" customWidth="1"/>
    <col min="514" max="514" width="12.7109375" style="1" customWidth="1"/>
    <col min="515" max="515" width="11.7109375" style="1" customWidth="1"/>
    <col min="516" max="516" width="12.7109375" style="1" customWidth="1"/>
    <col min="517" max="517" width="11.7109375" style="1" customWidth="1"/>
    <col min="518" max="518" width="12.7109375" style="1" customWidth="1"/>
    <col min="519" max="519" width="11.85546875" style="1" customWidth="1"/>
    <col min="520" max="520" width="11.5703125" style="1" customWidth="1"/>
    <col min="521" max="764" width="84.5703125" style="1"/>
    <col min="765" max="765" width="60.5703125" style="1" customWidth="1"/>
    <col min="766" max="766" width="12.7109375" style="1" customWidth="1"/>
    <col min="767" max="767" width="11.7109375" style="1" customWidth="1"/>
    <col min="768" max="768" width="12.7109375" style="1" customWidth="1"/>
    <col min="769" max="769" width="11.7109375" style="1" customWidth="1"/>
    <col min="770" max="770" width="12.7109375" style="1" customWidth="1"/>
    <col min="771" max="771" width="11.7109375" style="1" customWidth="1"/>
    <col min="772" max="772" width="12.7109375" style="1" customWidth="1"/>
    <col min="773" max="773" width="11.7109375" style="1" customWidth="1"/>
    <col min="774" max="774" width="12.7109375" style="1" customWidth="1"/>
    <col min="775" max="775" width="11.85546875" style="1" customWidth="1"/>
    <col min="776" max="776" width="11.5703125" style="1" customWidth="1"/>
    <col min="777" max="1020" width="84.5703125" style="1"/>
    <col min="1021" max="1021" width="60.5703125" style="1" customWidth="1"/>
    <col min="1022" max="1022" width="12.7109375" style="1" customWidth="1"/>
    <col min="1023" max="1023" width="11.7109375" style="1" customWidth="1"/>
    <col min="1024" max="1024" width="12.7109375" style="1" customWidth="1"/>
    <col min="1025" max="1025" width="11.7109375" style="1" customWidth="1"/>
    <col min="1026" max="1026" width="12.7109375" style="1" customWidth="1"/>
    <col min="1027" max="1027" width="11.7109375" style="1" customWidth="1"/>
    <col min="1028" max="1028" width="12.7109375" style="1" customWidth="1"/>
    <col min="1029" max="1029" width="11.7109375" style="1" customWidth="1"/>
    <col min="1030" max="1030" width="12.7109375" style="1" customWidth="1"/>
    <col min="1031" max="1031" width="11.85546875" style="1" customWidth="1"/>
    <col min="1032" max="1032" width="11.5703125" style="1" customWidth="1"/>
    <col min="1033" max="1276" width="84.5703125" style="1"/>
    <col min="1277" max="1277" width="60.5703125" style="1" customWidth="1"/>
    <col min="1278" max="1278" width="12.7109375" style="1" customWidth="1"/>
    <col min="1279" max="1279" width="11.7109375" style="1" customWidth="1"/>
    <col min="1280" max="1280" width="12.7109375" style="1" customWidth="1"/>
    <col min="1281" max="1281" width="11.7109375" style="1" customWidth="1"/>
    <col min="1282" max="1282" width="12.7109375" style="1" customWidth="1"/>
    <col min="1283" max="1283" width="11.7109375" style="1" customWidth="1"/>
    <col min="1284" max="1284" width="12.7109375" style="1" customWidth="1"/>
    <col min="1285" max="1285" width="11.7109375" style="1" customWidth="1"/>
    <col min="1286" max="1286" width="12.7109375" style="1" customWidth="1"/>
    <col min="1287" max="1287" width="11.85546875" style="1" customWidth="1"/>
    <col min="1288" max="1288" width="11.5703125" style="1" customWidth="1"/>
    <col min="1289" max="1532" width="84.5703125" style="1"/>
    <col min="1533" max="1533" width="60.5703125" style="1" customWidth="1"/>
    <col min="1534" max="1534" width="12.7109375" style="1" customWidth="1"/>
    <col min="1535" max="1535" width="11.7109375" style="1" customWidth="1"/>
    <col min="1536" max="1536" width="12.7109375" style="1" customWidth="1"/>
    <col min="1537" max="1537" width="11.7109375" style="1" customWidth="1"/>
    <col min="1538" max="1538" width="12.7109375" style="1" customWidth="1"/>
    <col min="1539" max="1539" width="11.7109375" style="1" customWidth="1"/>
    <col min="1540" max="1540" width="12.7109375" style="1" customWidth="1"/>
    <col min="1541" max="1541" width="11.7109375" style="1" customWidth="1"/>
    <col min="1542" max="1542" width="12.7109375" style="1" customWidth="1"/>
    <col min="1543" max="1543" width="11.85546875" style="1" customWidth="1"/>
    <col min="1544" max="1544" width="11.5703125" style="1" customWidth="1"/>
    <col min="1545" max="1788" width="84.5703125" style="1"/>
    <col min="1789" max="1789" width="60.5703125" style="1" customWidth="1"/>
    <col min="1790" max="1790" width="12.7109375" style="1" customWidth="1"/>
    <col min="1791" max="1791" width="11.7109375" style="1" customWidth="1"/>
    <col min="1792" max="1792" width="12.7109375" style="1" customWidth="1"/>
    <col min="1793" max="1793" width="11.7109375" style="1" customWidth="1"/>
    <col min="1794" max="1794" width="12.7109375" style="1" customWidth="1"/>
    <col min="1795" max="1795" width="11.7109375" style="1" customWidth="1"/>
    <col min="1796" max="1796" width="12.7109375" style="1" customWidth="1"/>
    <col min="1797" max="1797" width="11.7109375" style="1" customWidth="1"/>
    <col min="1798" max="1798" width="12.7109375" style="1" customWidth="1"/>
    <col min="1799" max="1799" width="11.85546875" style="1" customWidth="1"/>
    <col min="1800" max="1800" width="11.5703125" style="1" customWidth="1"/>
    <col min="1801" max="2044" width="84.5703125" style="1"/>
    <col min="2045" max="2045" width="60.5703125" style="1" customWidth="1"/>
    <col min="2046" max="2046" width="12.7109375" style="1" customWidth="1"/>
    <col min="2047" max="2047" width="11.7109375" style="1" customWidth="1"/>
    <col min="2048" max="2048" width="12.7109375" style="1" customWidth="1"/>
    <col min="2049" max="2049" width="11.7109375" style="1" customWidth="1"/>
    <col min="2050" max="2050" width="12.7109375" style="1" customWidth="1"/>
    <col min="2051" max="2051" width="11.7109375" style="1" customWidth="1"/>
    <col min="2052" max="2052" width="12.7109375" style="1" customWidth="1"/>
    <col min="2053" max="2053" width="11.7109375" style="1" customWidth="1"/>
    <col min="2054" max="2054" width="12.7109375" style="1" customWidth="1"/>
    <col min="2055" max="2055" width="11.85546875" style="1" customWidth="1"/>
    <col min="2056" max="2056" width="11.5703125" style="1" customWidth="1"/>
    <col min="2057" max="2300" width="84.5703125" style="1"/>
    <col min="2301" max="2301" width="60.5703125" style="1" customWidth="1"/>
    <col min="2302" max="2302" width="12.7109375" style="1" customWidth="1"/>
    <col min="2303" max="2303" width="11.7109375" style="1" customWidth="1"/>
    <col min="2304" max="2304" width="12.7109375" style="1" customWidth="1"/>
    <col min="2305" max="2305" width="11.7109375" style="1" customWidth="1"/>
    <col min="2306" max="2306" width="12.7109375" style="1" customWidth="1"/>
    <col min="2307" max="2307" width="11.7109375" style="1" customWidth="1"/>
    <col min="2308" max="2308" width="12.7109375" style="1" customWidth="1"/>
    <col min="2309" max="2309" width="11.7109375" style="1" customWidth="1"/>
    <col min="2310" max="2310" width="12.7109375" style="1" customWidth="1"/>
    <col min="2311" max="2311" width="11.85546875" style="1" customWidth="1"/>
    <col min="2312" max="2312" width="11.5703125" style="1" customWidth="1"/>
    <col min="2313" max="2556" width="84.5703125" style="1"/>
    <col min="2557" max="2557" width="60.5703125" style="1" customWidth="1"/>
    <col min="2558" max="2558" width="12.7109375" style="1" customWidth="1"/>
    <col min="2559" max="2559" width="11.7109375" style="1" customWidth="1"/>
    <col min="2560" max="2560" width="12.7109375" style="1" customWidth="1"/>
    <col min="2561" max="2561" width="11.7109375" style="1" customWidth="1"/>
    <col min="2562" max="2562" width="12.7109375" style="1" customWidth="1"/>
    <col min="2563" max="2563" width="11.7109375" style="1" customWidth="1"/>
    <col min="2564" max="2564" width="12.7109375" style="1" customWidth="1"/>
    <col min="2565" max="2565" width="11.7109375" style="1" customWidth="1"/>
    <col min="2566" max="2566" width="12.7109375" style="1" customWidth="1"/>
    <col min="2567" max="2567" width="11.85546875" style="1" customWidth="1"/>
    <col min="2568" max="2568" width="11.5703125" style="1" customWidth="1"/>
    <col min="2569" max="2812" width="84.5703125" style="1"/>
    <col min="2813" max="2813" width="60.5703125" style="1" customWidth="1"/>
    <col min="2814" max="2814" width="12.7109375" style="1" customWidth="1"/>
    <col min="2815" max="2815" width="11.7109375" style="1" customWidth="1"/>
    <col min="2816" max="2816" width="12.7109375" style="1" customWidth="1"/>
    <col min="2817" max="2817" width="11.7109375" style="1" customWidth="1"/>
    <col min="2818" max="2818" width="12.7109375" style="1" customWidth="1"/>
    <col min="2819" max="2819" width="11.7109375" style="1" customWidth="1"/>
    <col min="2820" max="2820" width="12.7109375" style="1" customWidth="1"/>
    <col min="2821" max="2821" width="11.7109375" style="1" customWidth="1"/>
    <col min="2822" max="2822" width="12.7109375" style="1" customWidth="1"/>
    <col min="2823" max="2823" width="11.85546875" style="1" customWidth="1"/>
    <col min="2824" max="2824" width="11.5703125" style="1" customWidth="1"/>
    <col min="2825" max="3068" width="84.5703125" style="1"/>
    <col min="3069" max="3069" width="60.5703125" style="1" customWidth="1"/>
    <col min="3070" max="3070" width="12.7109375" style="1" customWidth="1"/>
    <col min="3071" max="3071" width="11.7109375" style="1" customWidth="1"/>
    <col min="3072" max="3072" width="12.7109375" style="1" customWidth="1"/>
    <col min="3073" max="3073" width="11.7109375" style="1" customWidth="1"/>
    <col min="3074" max="3074" width="12.7109375" style="1" customWidth="1"/>
    <col min="3075" max="3075" width="11.7109375" style="1" customWidth="1"/>
    <col min="3076" max="3076" width="12.7109375" style="1" customWidth="1"/>
    <col min="3077" max="3077" width="11.7109375" style="1" customWidth="1"/>
    <col min="3078" max="3078" width="12.7109375" style="1" customWidth="1"/>
    <col min="3079" max="3079" width="11.85546875" style="1" customWidth="1"/>
    <col min="3080" max="3080" width="11.5703125" style="1" customWidth="1"/>
    <col min="3081" max="3324" width="84.5703125" style="1"/>
    <col min="3325" max="3325" width="60.5703125" style="1" customWidth="1"/>
    <col min="3326" max="3326" width="12.7109375" style="1" customWidth="1"/>
    <col min="3327" max="3327" width="11.7109375" style="1" customWidth="1"/>
    <col min="3328" max="3328" width="12.7109375" style="1" customWidth="1"/>
    <col min="3329" max="3329" width="11.7109375" style="1" customWidth="1"/>
    <col min="3330" max="3330" width="12.7109375" style="1" customWidth="1"/>
    <col min="3331" max="3331" width="11.7109375" style="1" customWidth="1"/>
    <col min="3332" max="3332" width="12.7109375" style="1" customWidth="1"/>
    <col min="3333" max="3333" width="11.7109375" style="1" customWidth="1"/>
    <col min="3334" max="3334" width="12.7109375" style="1" customWidth="1"/>
    <col min="3335" max="3335" width="11.85546875" style="1" customWidth="1"/>
    <col min="3336" max="3336" width="11.5703125" style="1" customWidth="1"/>
    <col min="3337" max="3580" width="84.5703125" style="1"/>
    <col min="3581" max="3581" width="60.5703125" style="1" customWidth="1"/>
    <col min="3582" max="3582" width="12.7109375" style="1" customWidth="1"/>
    <col min="3583" max="3583" width="11.7109375" style="1" customWidth="1"/>
    <col min="3584" max="3584" width="12.7109375" style="1" customWidth="1"/>
    <col min="3585" max="3585" width="11.7109375" style="1" customWidth="1"/>
    <col min="3586" max="3586" width="12.7109375" style="1" customWidth="1"/>
    <col min="3587" max="3587" width="11.7109375" style="1" customWidth="1"/>
    <col min="3588" max="3588" width="12.7109375" style="1" customWidth="1"/>
    <col min="3589" max="3589" width="11.7109375" style="1" customWidth="1"/>
    <col min="3590" max="3590" width="12.7109375" style="1" customWidth="1"/>
    <col min="3591" max="3591" width="11.85546875" style="1" customWidth="1"/>
    <col min="3592" max="3592" width="11.5703125" style="1" customWidth="1"/>
    <col min="3593" max="3836" width="84.5703125" style="1"/>
    <col min="3837" max="3837" width="60.5703125" style="1" customWidth="1"/>
    <col min="3838" max="3838" width="12.7109375" style="1" customWidth="1"/>
    <col min="3839" max="3839" width="11.7109375" style="1" customWidth="1"/>
    <col min="3840" max="3840" width="12.7109375" style="1" customWidth="1"/>
    <col min="3841" max="3841" width="11.7109375" style="1" customWidth="1"/>
    <col min="3842" max="3842" width="12.7109375" style="1" customWidth="1"/>
    <col min="3843" max="3843" width="11.7109375" style="1" customWidth="1"/>
    <col min="3844" max="3844" width="12.7109375" style="1" customWidth="1"/>
    <col min="3845" max="3845" width="11.7109375" style="1" customWidth="1"/>
    <col min="3846" max="3846" width="12.7109375" style="1" customWidth="1"/>
    <col min="3847" max="3847" width="11.85546875" style="1" customWidth="1"/>
    <col min="3848" max="3848" width="11.5703125" style="1" customWidth="1"/>
    <col min="3849" max="4092" width="84.5703125" style="1"/>
    <col min="4093" max="4093" width="60.5703125" style="1" customWidth="1"/>
    <col min="4094" max="4094" width="12.7109375" style="1" customWidth="1"/>
    <col min="4095" max="4095" width="11.7109375" style="1" customWidth="1"/>
    <col min="4096" max="4096" width="12.7109375" style="1" customWidth="1"/>
    <col min="4097" max="4097" width="11.7109375" style="1" customWidth="1"/>
    <col min="4098" max="4098" width="12.7109375" style="1" customWidth="1"/>
    <col min="4099" max="4099" width="11.7109375" style="1" customWidth="1"/>
    <col min="4100" max="4100" width="12.7109375" style="1" customWidth="1"/>
    <col min="4101" max="4101" width="11.7109375" style="1" customWidth="1"/>
    <col min="4102" max="4102" width="12.7109375" style="1" customWidth="1"/>
    <col min="4103" max="4103" width="11.85546875" style="1" customWidth="1"/>
    <col min="4104" max="4104" width="11.5703125" style="1" customWidth="1"/>
    <col min="4105" max="4348" width="84.5703125" style="1"/>
    <col min="4349" max="4349" width="60.5703125" style="1" customWidth="1"/>
    <col min="4350" max="4350" width="12.7109375" style="1" customWidth="1"/>
    <col min="4351" max="4351" width="11.7109375" style="1" customWidth="1"/>
    <col min="4352" max="4352" width="12.7109375" style="1" customWidth="1"/>
    <col min="4353" max="4353" width="11.7109375" style="1" customWidth="1"/>
    <col min="4354" max="4354" width="12.7109375" style="1" customWidth="1"/>
    <col min="4355" max="4355" width="11.7109375" style="1" customWidth="1"/>
    <col min="4356" max="4356" width="12.7109375" style="1" customWidth="1"/>
    <col min="4357" max="4357" width="11.7109375" style="1" customWidth="1"/>
    <col min="4358" max="4358" width="12.7109375" style="1" customWidth="1"/>
    <col min="4359" max="4359" width="11.85546875" style="1" customWidth="1"/>
    <col min="4360" max="4360" width="11.5703125" style="1" customWidth="1"/>
    <col min="4361" max="4604" width="84.5703125" style="1"/>
    <col min="4605" max="4605" width="60.5703125" style="1" customWidth="1"/>
    <col min="4606" max="4606" width="12.7109375" style="1" customWidth="1"/>
    <col min="4607" max="4607" width="11.7109375" style="1" customWidth="1"/>
    <col min="4608" max="4608" width="12.7109375" style="1" customWidth="1"/>
    <col min="4609" max="4609" width="11.7109375" style="1" customWidth="1"/>
    <col min="4610" max="4610" width="12.7109375" style="1" customWidth="1"/>
    <col min="4611" max="4611" width="11.7109375" style="1" customWidth="1"/>
    <col min="4612" max="4612" width="12.7109375" style="1" customWidth="1"/>
    <col min="4613" max="4613" width="11.7109375" style="1" customWidth="1"/>
    <col min="4614" max="4614" width="12.7109375" style="1" customWidth="1"/>
    <col min="4615" max="4615" width="11.85546875" style="1" customWidth="1"/>
    <col min="4616" max="4616" width="11.5703125" style="1" customWidth="1"/>
    <col min="4617" max="4860" width="84.5703125" style="1"/>
    <col min="4861" max="4861" width="60.5703125" style="1" customWidth="1"/>
    <col min="4862" max="4862" width="12.7109375" style="1" customWidth="1"/>
    <col min="4863" max="4863" width="11.7109375" style="1" customWidth="1"/>
    <col min="4864" max="4864" width="12.7109375" style="1" customWidth="1"/>
    <col min="4865" max="4865" width="11.7109375" style="1" customWidth="1"/>
    <col min="4866" max="4866" width="12.7109375" style="1" customWidth="1"/>
    <col min="4867" max="4867" width="11.7109375" style="1" customWidth="1"/>
    <col min="4868" max="4868" width="12.7109375" style="1" customWidth="1"/>
    <col min="4869" max="4869" width="11.7109375" style="1" customWidth="1"/>
    <col min="4870" max="4870" width="12.7109375" style="1" customWidth="1"/>
    <col min="4871" max="4871" width="11.85546875" style="1" customWidth="1"/>
    <col min="4872" max="4872" width="11.5703125" style="1" customWidth="1"/>
    <col min="4873" max="5116" width="84.5703125" style="1"/>
    <col min="5117" max="5117" width="60.5703125" style="1" customWidth="1"/>
    <col min="5118" max="5118" width="12.7109375" style="1" customWidth="1"/>
    <col min="5119" max="5119" width="11.7109375" style="1" customWidth="1"/>
    <col min="5120" max="5120" width="12.7109375" style="1" customWidth="1"/>
    <col min="5121" max="5121" width="11.7109375" style="1" customWidth="1"/>
    <col min="5122" max="5122" width="12.7109375" style="1" customWidth="1"/>
    <col min="5123" max="5123" width="11.7109375" style="1" customWidth="1"/>
    <col min="5124" max="5124" width="12.7109375" style="1" customWidth="1"/>
    <col min="5125" max="5125" width="11.7109375" style="1" customWidth="1"/>
    <col min="5126" max="5126" width="12.7109375" style="1" customWidth="1"/>
    <col min="5127" max="5127" width="11.85546875" style="1" customWidth="1"/>
    <col min="5128" max="5128" width="11.5703125" style="1" customWidth="1"/>
    <col min="5129" max="5372" width="84.5703125" style="1"/>
    <col min="5373" max="5373" width="60.5703125" style="1" customWidth="1"/>
    <col min="5374" max="5374" width="12.7109375" style="1" customWidth="1"/>
    <col min="5375" max="5375" width="11.7109375" style="1" customWidth="1"/>
    <col min="5376" max="5376" width="12.7109375" style="1" customWidth="1"/>
    <col min="5377" max="5377" width="11.7109375" style="1" customWidth="1"/>
    <col min="5378" max="5378" width="12.7109375" style="1" customWidth="1"/>
    <col min="5379" max="5379" width="11.7109375" style="1" customWidth="1"/>
    <col min="5380" max="5380" width="12.7109375" style="1" customWidth="1"/>
    <col min="5381" max="5381" width="11.7109375" style="1" customWidth="1"/>
    <col min="5382" max="5382" width="12.7109375" style="1" customWidth="1"/>
    <col min="5383" max="5383" width="11.85546875" style="1" customWidth="1"/>
    <col min="5384" max="5384" width="11.5703125" style="1" customWidth="1"/>
    <col min="5385" max="5628" width="84.5703125" style="1"/>
    <col min="5629" max="5629" width="60.5703125" style="1" customWidth="1"/>
    <col min="5630" max="5630" width="12.7109375" style="1" customWidth="1"/>
    <col min="5631" max="5631" width="11.7109375" style="1" customWidth="1"/>
    <col min="5632" max="5632" width="12.7109375" style="1" customWidth="1"/>
    <col min="5633" max="5633" width="11.7109375" style="1" customWidth="1"/>
    <col min="5634" max="5634" width="12.7109375" style="1" customWidth="1"/>
    <col min="5635" max="5635" width="11.7109375" style="1" customWidth="1"/>
    <col min="5636" max="5636" width="12.7109375" style="1" customWidth="1"/>
    <col min="5637" max="5637" width="11.7109375" style="1" customWidth="1"/>
    <col min="5638" max="5638" width="12.7109375" style="1" customWidth="1"/>
    <col min="5639" max="5639" width="11.85546875" style="1" customWidth="1"/>
    <col min="5640" max="5640" width="11.5703125" style="1" customWidth="1"/>
    <col min="5641" max="5884" width="84.5703125" style="1"/>
    <col min="5885" max="5885" width="60.5703125" style="1" customWidth="1"/>
    <col min="5886" max="5886" width="12.7109375" style="1" customWidth="1"/>
    <col min="5887" max="5887" width="11.7109375" style="1" customWidth="1"/>
    <col min="5888" max="5888" width="12.7109375" style="1" customWidth="1"/>
    <col min="5889" max="5889" width="11.7109375" style="1" customWidth="1"/>
    <col min="5890" max="5890" width="12.7109375" style="1" customWidth="1"/>
    <col min="5891" max="5891" width="11.7109375" style="1" customWidth="1"/>
    <col min="5892" max="5892" width="12.7109375" style="1" customWidth="1"/>
    <col min="5893" max="5893" width="11.7109375" style="1" customWidth="1"/>
    <col min="5894" max="5894" width="12.7109375" style="1" customWidth="1"/>
    <col min="5895" max="5895" width="11.85546875" style="1" customWidth="1"/>
    <col min="5896" max="5896" width="11.5703125" style="1" customWidth="1"/>
    <col min="5897" max="6140" width="84.5703125" style="1"/>
    <col min="6141" max="6141" width="60.5703125" style="1" customWidth="1"/>
    <col min="6142" max="6142" width="12.7109375" style="1" customWidth="1"/>
    <col min="6143" max="6143" width="11.7109375" style="1" customWidth="1"/>
    <col min="6144" max="6144" width="12.7109375" style="1" customWidth="1"/>
    <col min="6145" max="6145" width="11.7109375" style="1" customWidth="1"/>
    <col min="6146" max="6146" width="12.7109375" style="1" customWidth="1"/>
    <col min="6147" max="6147" width="11.7109375" style="1" customWidth="1"/>
    <col min="6148" max="6148" width="12.7109375" style="1" customWidth="1"/>
    <col min="6149" max="6149" width="11.7109375" style="1" customWidth="1"/>
    <col min="6150" max="6150" width="12.7109375" style="1" customWidth="1"/>
    <col min="6151" max="6151" width="11.85546875" style="1" customWidth="1"/>
    <col min="6152" max="6152" width="11.5703125" style="1" customWidth="1"/>
    <col min="6153" max="6396" width="84.5703125" style="1"/>
    <col min="6397" max="6397" width="60.5703125" style="1" customWidth="1"/>
    <col min="6398" max="6398" width="12.7109375" style="1" customWidth="1"/>
    <col min="6399" max="6399" width="11.7109375" style="1" customWidth="1"/>
    <col min="6400" max="6400" width="12.7109375" style="1" customWidth="1"/>
    <col min="6401" max="6401" width="11.7109375" style="1" customWidth="1"/>
    <col min="6402" max="6402" width="12.7109375" style="1" customWidth="1"/>
    <col min="6403" max="6403" width="11.7109375" style="1" customWidth="1"/>
    <col min="6404" max="6404" width="12.7109375" style="1" customWidth="1"/>
    <col min="6405" max="6405" width="11.7109375" style="1" customWidth="1"/>
    <col min="6406" max="6406" width="12.7109375" style="1" customWidth="1"/>
    <col min="6407" max="6407" width="11.85546875" style="1" customWidth="1"/>
    <col min="6408" max="6408" width="11.5703125" style="1" customWidth="1"/>
    <col min="6409" max="6652" width="84.5703125" style="1"/>
    <col min="6653" max="6653" width="60.5703125" style="1" customWidth="1"/>
    <col min="6654" max="6654" width="12.7109375" style="1" customWidth="1"/>
    <col min="6655" max="6655" width="11.7109375" style="1" customWidth="1"/>
    <col min="6656" max="6656" width="12.7109375" style="1" customWidth="1"/>
    <col min="6657" max="6657" width="11.7109375" style="1" customWidth="1"/>
    <col min="6658" max="6658" width="12.7109375" style="1" customWidth="1"/>
    <col min="6659" max="6659" width="11.7109375" style="1" customWidth="1"/>
    <col min="6660" max="6660" width="12.7109375" style="1" customWidth="1"/>
    <col min="6661" max="6661" width="11.7109375" style="1" customWidth="1"/>
    <col min="6662" max="6662" width="12.7109375" style="1" customWidth="1"/>
    <col min="6663" max="6663" width="11.85546875" style="1" customWidth="1"/>
    <col min="6664" max="6664" width="11.5703125" style="1" customWidth="1"/>
    <col min="6665" max="6908" width="84.5703125" style="1"/>
    <col min="6909" max="6909" width="60.5703125" style="1" customWidth="1"/>
    <col min="6910" max="6910" width="12.7109375" style="1" customWidth="1"/>
    <col min="6911" max="6911" width="11.7109375" style="1" customWidth="1"/>
    <col min="6912" max="6912" width="12.7109375" style="1" customWidth="1"/>
    <col min="6913" max="6913" width="11.7109375" style="1" customWidth="1"/>
    <col min="6914" max="6914" width="12.7109375" style="1" customWidth="1"/>
    <col min="6915" max="6915" width="11.7109375" style="1" customWidth="1"/>
    <col min="6916" max="6916" width="12.7109375" style="1" customWidth="1"/>
    <col min="6917" max="6917" width="11.7109375" style="1" customWidth="1"/>
    <col min="6918" max="6918" width="12.7109375" style="1" customWidth="1"/>
    <col min="6919" max="6919" width="11.85546875" style="1" customWidth="1"/>
    <col min="6920" max="6920" width="11.5703125" style="1" customWidth="1"/>
    <col min="6921" max="7164" width="84.5703125" style="1"/>
    <col min="7165" max="7165" width="60.5703125" style="1" customWidth="1"/>
    <col min="7166" max="7166" width="12.7109375" style="1" customWidth="1"/>
    <col min="7167" max="7167" width="11.7109375" style="1" customWidth="1"/>
    <col min="7168" max="7168" width="12.7109375" style="1" customWidth="1"/>
    <col min="7169" max="7169" width="11.7109375" style="1" customWidth="1"/>
    <col min="7170" max="7170" width="12.7109375" style="1" customWidth="1"/>
    <col min="7171" max="7171" width="11.7109375" style="1" customWidth="1"/>
    <col min="7172" max="7172" width="12.7109375" style="1" customWidth="1"/>
    <col min="7173" max="7173" width="11.7109375" style="1" customWidth="1"/>
    <col min="7174" max="7174" width="12.7109375" style="1" customWidth="1"/>
    <col min="7175" max="7175" width="11.85546875" style="1" customWidth="1"/>
    <col min="7176" max="7176" width="11.5703125" style="1" customWidth="1"/>
    <col min="7177" max="7420" width="84.5703125" style="1"/>
    <col min="7421" max="7421" width="60.5703125" style="1" customWidth="1"/>
    <col min="7422" max="7422" width="12.7109375" style="1" customWidth="1"/>
    <col min="7423" max="7423" width="11.7109375" style="1" customWidth="1"/>
    <col min="7424" max="7424" width="12.7109375" style="1" customWidth="1"/>
    <col min="7425" max="7425" width="11.7109375" style="1" customWidth="1"/>
    <col min="7426" max="7426" width="12.7109375" style="1" customWidth="1"/>
    <col min="7427" max="7427" width="11.7109375" style="1" customWidth="1"/>
    <col min="7428" max="7428" width="12.7109375" style="1" customWidth="1"/>
    <col min="7429" max="7429" width="11.7109375" style="1" customWidth="1"/>
    <col min="7430" max="7430" width="12.7109375" style="1" customWidth="1"/>
    <col min="7431" max="7431" width="11.85546875" style="1" customWidth="1"/>
    <col min="7432" max="7432" width="11.5703125" style="1" customWidth="1"/>
    <col min="7433" max="7676" width="84.5703125" style="1"/>
    <col min="7677" max="7677" width="60.5703125" style="1" customWidth="1"/>
    <col min="7678" max="7678" width="12.7109375" style="1" customWidth="1"/>
    <col min="7679" max="7679" width="11.7109375" style="1" customWidth="1"/>
    <col min="7680" max="7680" width="12.7109375" style="1" customWidth="1"/>
    <col min="7681" max="7681" width="11.7109375" style="1" customWidth="1"/>
    <col min="7682" max="7682" width="12.7109375" style="1" customWidth="1"/>
    <col min="7683" max="7683" width="11.7109375" style="1" customWidth="1"/>
    <col min="7684" max="7684" width="12.7109375" style="1" customWidth="1"/>
    <col min="7685" max="7685" width="11.7109375" style="1" customWidth="1"/>
    <col min="7686" max="7686" width="12.7109375" style="1" customWidth="1"/>
    <col min="7687" max="7687" width="11.85546875" style="1" customWidth="1"/>
    <col min="7688" max="7688" width="11.5703125" style="1" customWidth="1"/>
    <col min="7689" max="7932" width="84.5703125" style="1"/>
    <col min="7933" max="7933" width="60.5703125" style="1" customWidth="1"/>
    <col min="7934" max="7934" width="12.7109375" style="1" customWidth="1"/>
    <col min="7935" max="7935" width="11.7109375" style="1" customWidth="1"/>
    <col min="7936" max="7936" width="12.7109375" style="1" customWidth="1"/>
    <col min="7937" max="7937" width="11.7109375" style="1" customWidth="1"/>
    <col min="7938" max="7938" width="12.7109375" style="1" customWidth="1"/>
    <col min="7939" max="7939" width="11.7109375" style="1" customWidth="1"/>
    <col min="7940" max="7940" width="12.7109375" style="1" customWidth="1"/>
    <col min="7941" max="7941" width="11.7109375" style="1" customWidth="1"/>
    <col min="7942" max="7942" width="12.7109375" style="1" customWidth="1"/>
    <col min="7943" max="7943" width="11.85546875" style="1" customWidth="1"/>
    <col min="7944" max="7944" width="11.5703125" style="1" customWidth="1"/>
    <col min="7945" max="8188" width="84.5703125" style="1"/>
    <col min="8189" max="8189" width="60.5703125" style="1" customWidth="1"/>
    <col min="8190" max="8190" width="12.7109375" style="1" customWidth="1"/>
    <col min="8191" max="8191" width="11.7109375" style="1" customWidth="1"/>
    <col min="8192" max="8192" width="12.7109375" style="1" customWidth="1"/>
    <col min="8193" max="8193" width="11.7109375" style="1" customWidth="1"/>
    <col min="8194" max="8194" width="12.7109375" style="1" customWidth="1"/>
    <col min="8195" max="8195" width="11.7109375" style="1" customWidth="1"/>
    <col min="8196" max="8196" width="12.7109375" style="1" customWidth="1"/>
    <col min="8197" max="8197" width="11.7109375" style="1" customWidth="1"/>
    <col min="8198" max="8198" width="12.7109375" style="1" customWidth="1"/>
    <col min="8199" max="8199" width="11.85546875" style="1" customWidth="1"/>
    <col min="8200" max="8200" width="11.5703125" style="1" customWidth="1"/>
    <col min="8201" max="8444" width="84.5703125" style="1"/>
    <col min="8445" max="8445" width="60.5703125" style="1" customWidth="1"/>
    <col min="8446" max="8446" width="12.7109375" style="1" customWidth="1"/>
    <col min="8447" max="8447" width="11.7109375" style="1" customWidth="1"/>
    <col min="8448" max="8448" width="12.7109375" style="1" customWidth="1"/>
    <col min="8449" max="8449" width="11.7109375" style="1" customWidth="1"/>
    <col min="8450" max="8450" width="12.7109375" style="1" customWidth="1"/>
    <col min="8451" max="8451" width="11.7109375" style="1" customWidth="1"/>
    <col min="8452" max="8452" width="12.7109375" style="1" customWidth="1"/>
    <col min="8453" max="8453" width="11.7109375" style="1" customWidth="1"/>
    <col min="8454" max="8454" width="12.7109375" style="1" customWidth="1"/>
    <col min="8455" max="8455" width="11.85546875" style="1" customWidth="1"/>
    <col min="8456" max="8456" width="11.5703125" style="1" customWidth="1"/>
    <col min="8457" max="8700" width="84.5703125" style="1"/>
    <col min="8701" max="8701" width="60.5703125" style="1" customWidth="1"/>
    <col min="8702" max="8702" width="12.7109375" style="1" customWidth="1"/>
    <col min="8703" max="8703" width="11.7109375" style="1" customWidth="1"/>
    <col min="8704" max="8704" width="12.7109375" style="1" customWidth="1"/>
    <col min="8705" max="8705" width="11.7109375" style="1" customWidth="1"/>
    <col min="8706" max="8706" width="12.7109375" style="1" customWidth="1"/>
    <col min="8707" max="8707" width="11.7109375" style="1" customWidth="1"/>
    <col min="8708" max="8708" width="12.7109375" style="1" customWidth="1"/>
    <col min="8709" max="8709" width="11.7109375" style="1" customWidth="1"/>
    <col min="8710" max="8710" width="12.7109375" style="1" customWidth="1"/>
    <col min="8711" max="8711" width="11.85546875" style="1" customWidth="1"/>
    <col min="8712" max="8712" width="11.5703125" style="1" customWidth="1"/>
    <col min="8713" max="8956" width="84.5703125" style="1"/>
    <col min="8957" max="8957" width="60.5703125" style="1" customWidth="1"/>
    <col min="8958" max="8958" width="12.7109375" style="1" customWidth="1"/>
    <col min="8959" max="8959" width="11.7109375" style="1" customWidth="1"/>
    <col min="8960" max="8960" width="12.7109375" style="1" customWidth="1"/>
    <col min="8961" max="8961" width="11.7109375" style="1" customWidth="1"/>
    <col min="8962" max="8962" width="12.7109375" style="1" customWidth="1"/>
    <col min="8963" max="8963" width="11.7109375" style="1" customWidth="1"/>
    <col min="8964" max="8964" width="12.7109375" style="1" customWidth="1"/>
    <col min="8965" max="8965" width="11.7109375" style="1" customWidth="1"/>
    <col min="8966" max="8966" width="12.7109375" style="1" customWidth="1"/>
    <col min="8967" max="8967" width="11.85546875" style="1" customWidth="1"/>
    <col min="8968" max="8968" width="11.5703125" style="1" customWidth="1"/>
    <col min="8969" max="9212" width="84.5703125" style="1"/>
    <col min="9213" max="9213" width="60.5703125" style="1" customWidth="1"/>
    <col min="9214" max="9214" width="12.7109375" style="1" customWidth="1"/>
    <col min="9215" max="9215" width="11.7109375" style="1" customWidth="1"/>
    <col min="9216" max="9216" width="12.7109375" style="1" customWidth="1"/>
    <col min="9217" max="9217" width="11.7109375" style="1" customWidth="1"/>
    <col min="9218" max="9218" width="12.7109375" style="1" customWidth="1"/>
    <col min="9219" max="9219" width="11.7109375" style="1" customWidth="1"/>
    <col min="9220" max="9220" width="12.7109375" style="1" customWidth="1"/>
    <col min="9221" max="9221" width="11.7109375" style="1" customWidth="1"/>
    <col min="9222" max="9222" width="12.7109375" style="1" customWidth="1"/>
    <col min="9223" max="9223" width="11.85546875" style="1" customWidth="1"/>
    <col min="9224" max="9224" width="11.5703125" style="1" customWidth="1"/>
    <col min="9225" max="9468" width="84.5703125" style="1"/>
    <col min="9469" max="9469" width="60.5703125" style="1" customWidth="1"/>
    <col min="9470" max="9470" width="12.7109375" style="1" customWidth="1"/>
    <col min="9471" max="9471" width="11.7109375" style="1" customWidth="1"/>
    <col min="9472" max="9472" width="12.7109375" style="1" customWidth="1"/>
    <col min="9473" max="9473" width="11.7109375" style="1" customWidth="1"/>
    <col min="9474" max="9474" width="12.7109375" style="1" customWidth="1"/>
    <col min="9475" max="9475" width="11.7109375" style="1" customWidth="1"/>
    <col min="9476" max="9476" width="12.7109375" style="1" customWidth="1"/>
    <col min="9477" max="9477" width="11.7109375" style="1" customWidth="1"/>
    <col min="9478" max="9478" width="12.7109375" style="1" customWidth="1"/>
    <col min="9479" max="9479" width="11.85546875" style="1" customWidth="1"/>
    <col min="9480" max="9480" width="11.5703125" style="1" customWidth="1"/>
    <col min="9481" max="9724" width="84.5703125" style="1"/>
    <col min="9725" max="9725" width="60.5703125" style="1" customWidth="1"/>
    <col min="9726" max="9726" width="12.7109375" style="1" customWidth="1"/>
    <col min="9727" max="9727" width="11.7109375" style="1" customWidth="1"/>
    <col min="9728" max="9728" width="12.7109375" style="1" customWidth="1"/>
    <col min="9729" max="9729" width="11.7109375" style="1" customWidth="1"/>
    <col min="9730" max="9730" width="12.7109375" style="1" customWidth="1"/>
    <col min="9731" max="9731" width="11.7109375" style="1" customWidth="1"/>
    <col min="9732" max="9732" width="12.7109375" style="1" customWidth="1"/>
    <col min="9733" max="9733" width="11.7109375" style="1" customWidth="1"/>
    <col min="9734" max="9734" width="12.7109375" style="1" customWidth="1"/>
    <col min="9735" max="9735" width="11.85546875" style="1" customWidth="1"/>
    <col min="9736" max="9736" width="11.5703125" style="1" customWidth="1"/>
    <col min="9737" max="9980" width="84.5703125" style="1"/>
    <col min="9981" max="9981" width="60.5703125" style="1" customWidth="1"/>
    <col min="9982" max="9982" width="12.7109375" style="1" customWidth="1"/>
    <col min="9983" max="9983" width="11.7109375" style="1" customWidth="1"/>
    <col min="9984" max="9984" width="12.7109375" style="1" customWidth="1"/>
    <col min="9985" max="9985" width="11.7109375" style="1" customWidth="1"/>
    <col min="9986" max="9986" width="12.7109375" style="1" customWidth="1"/>
    <col min="9987" max="9987" width="11.7109375" style="1" customWidth="1"/>
    <col min="9988" max="9988" width="12.7109375" style="1" customWidth="1"/>
    <col min="9989" max="9989" width="11.7109375" style="1" customWidth="1"/>
    <col min="9990" max="9990" width="12.7109375" style="1" customWidth="1"/>
    <col min="9991" max="9991" width="11.85546875" style="1" customWidth="1"/>
    <col min="9992" max="9992" width="11.5703125" style="1" customWidth="1"/>
    <col min="9993" max="10236" width="84.5703125" style="1"/>
    <col min="10237" max="10237" width="60.5703125" style="1" customWidth="1"/>
    <col min="10238" max="10238" width="12.7109375" style="1" customWidth="1"/>
    <col min="10239" max="10239" width="11.7109375" style="1" customWidth="1"/>
    <col min="10240" max="10240" width="12.7109375" style="1" customWidth="1"/>
    <col min="10241" max="10241" width="11.7109375" style="1" customWidth="1"/>
    <col min="10242" max="10242" width="12.7109375" style="1" customWidth="1"/>
    <col min="10243" max="10243" width="11.7109375" style="1" customWidth="1"/>
    <col min="10244" max="10244" width="12.7109375" style="1" customWidth="1"/>
    <col min="10245" max="10245" width="11.7109375" style="1" customWidth="1"/>
    <col min="10246" max="10246" width="12.7109375" style="1" customWidth="1"/>
    <col min="10247" max="10247" width="11.85546875" style="1" customWidth="1"/>
    <col min="10248" max="10248" width="11.5703125" style="1" customWidth="1"/>
    <col min="10249" max="10492" width="84.5703125" style="1"/>
    <col min="10493" max="10493" width="60.5703125" style="1" customWidth="1"/>
    <col min="10494" max="10494" width="12.7109375" style="1" customWidth="1"/>
    <col min="10495" max="10495" width="11.7109375" style="1" customWidth="1"/>
    <col min="10496" max="10496" width="12.7109375" style="1" customWidth="1"/>
    <col min="10497" max="10497" width="11.7109375" style="1" customWidth="1"/>
    <col min="10498" max="10498" width="12.7109375" style="1" customWidth="1"/>
    <col min="10499" max="10499" width="11.7109375" style="1" customWidth="1"/>
    <col min="10500" max="10500" width="12.7109375" style="1" customWidth="1"/>
    <col min="10501" max="10501" width="11.7109375" style="1" customWidth="1"/>
    <col min="10502" max="10502" width="12.7109375" style="1" customWidth="1"/>
    <col min="10503" max="10503" width="11.85546875" style="1" customWidth="1"/>
    <col min="10504" max="10504" width="11.5703125" style="1" customWidth="1"/>
    <col min="10505" max="10748" width="84.5703125" style="1"/>
    <col min="10749" max="10749" width="60.5703125" style="1" customWidth="1"/>
    <col min="10750" max="10750" width="12.7109375" style="1" customWidth="1"/>
    <col min="10751" max="10751" width="11.7109375" style="1" customWidth="1"/>
    <col min="10752" max="10752" width="12.7109375" style="1" customWidth="1"/>
    <col min="10753" max="10753" width="11.7109375" style="1" customWidth="1"/>
    <col min="10754" max="10754" width="12.7109375" style="1" customWidth="1"/>
    <col min="10755" max="10755" width="11.7109375" style="1" customWidth="1"/>
    <col min="10756" max="10756" width="12.7109375" style="1" customWidth="1"/>
    <col min="10757" max="10757" width="11.7109375" style="1" customWidth="1"/>
    <col min="10758" max="10758" width="12.7109375" style="1" customWidth="1"/>
    <col min="10759" max="10759" width="11.85546875" style="1" customWidth="1"/>
    <col min="10760" max="10760" width="11.5703125" style="1" customWidth="1"/>
    <col min="10761" max="11004" width="84.5703125" style="1"/>
    <col min="11005" max="11005" width="60.5703125" style="1" customWidth="1"/>
    <col min="11006" max="11006" width="12.7109375" style="1" customWidth="1"/>
    <col min="11007" max="11007" width="11.7109375" style="1" customWidth="1"/>
    <col min="11008" max="11008" width="12.7109375" style="1" customWidth="1"/>
    <col min="11009" max="11009" width="11.7109375" style="1" customWidth="1"/>
    <col min="11010" max="11010" width="12.7109375" style="1" customWidth="1"/>
    <col min="11011" max="11011" width="11.7109375" style="1" customWidth="1"/>
    <col min="11012" max="11012" width="12.7109375" style="1" customWidth="1"/>
    <col min="11013" max="11013" width="11.7109375" style="1" customWidth="1"/>
    <col min="11014" max="11014" width="12.7109375" style="1" customWidth="1"/>
    <col min="11015" max="11015" width="11.85546875" style="1" customWidth="1"/>
    <col min="11016" max="11016" width="11.5703125" style="1" customWidth="1"/>
    <col min="11017" max="11260" width="84.5703125" style="1"/>
    <col min="11261" max="11261" width="60.5703125" style="1" customWidth="1"/>
    <col min="11262" max="11262" width="12.7109375" style="1" customWidth="1"/>
    <col min="11263" max="11263" width="11.7109375" style="1" customWidth="1"/>
    <col min="11264" max="11264" width="12.7109375" style="1" customWidth="1"/>
    <col min="11265" max="11265" width="11.7109375" style="1" customWidth="1"/>
    <col min="11266" max="11266" width="12.7109375" style="1" customWidth="1"/>
    <col min="11267" max="11267" width="11.7109375" style="1" customWidth="1"/>
    <col min="11268" max="11268" width="12.7109375" style="1" customWidth="1"/>
    <col min="11269" max="11269" width="11.7109375" style="1" customWidth="1"/>
    <col min="11270" max="11270" width="12.7109375" style="1" customWidth="1"/>
    <col min="11271" max="11271" width="11.85546875" style="1" customWidth="1"/>
    <col min="11272" max="11272" width="11.5703125" style="1" customWidth="1"/>
    <col min="11273" max="11516" width="84.5703125" style="1"/>
    <col min="11517" max="11517" width="60.5703125" style="1" customWidth="1"/>
    <col min="11518" max="11518" width="12.7109375" style="1" customWidth="1"/>
    <col min="11519" max="11519" width="11.7109375" style="1" customWidth="1"/>
    <col min="11520" max="11520" width="12.7109375" style="1" customWidth="1"/>
    <col min="11521" max="11521" width="11.7109375" style="1" customWidth="1"/>
    <col min="11522" max="11522" width="12.7109375" style="1" customWidth="1"/>
    <col min="11523" max="11523" width="11.7109375" style="1" customWidth="1"/>
    <col min="11524" max="11524" width="12.7109375" style="1" customWidth="1"/>
    <col min="11525" max="11525" width="11.7109375" style="1" customWidth="1"/>
    <col min="11526" max="11526" width="12.7109375" style="1" customWidth="1"/>
    <col min="11527" max="11527" width="11.85546875" style="1" customWidth="1"/>
    <col min="11528" max="11528" width="11.5703125" style="1" customWidth="1"/>
    <col min="11529" max="11772" width="84.5703125" style="1"/>
    <col min="11773" max="11773" width="60.5703125" style="1" customWidth="1"/>
    <col min="11774" max="11774" width="12.7109375" style="1" customWidth="1"/>
    <col min="11775" max="11775" width="11.7109375" style="1" customWidth="1"/>
    <col min="11776" max="11776" width="12.7109375" style="1" customWidth="1"/>
    <col min="11777" max="11777" width="11.7109375" style="1" customWidth="1"/>
    <col min="11778" max="11778" width="12.7109375" style="1" customWidth="1"/>
    <col min="11779" max="11779" width="11.7109375" style="1" customWidth="1"/>
    <col min="11780" max="11780" width="12.7109375" style="1" customWidth="1"/>
    <col min="11781" max="11781" width="11.7109375" style="1" customWidth="1"/>
    <col min="11782" max="11782" width="12.7109375" style="1" customWidth="1"/>
    <col min="11783" max="11783" width="11.85546875" style="1" customWidth="1"/>
    <col min="11784" max="11784" width="11.5703125" style="1" customWidth="1"/>
    <col min="11785" max="12028" width="84.5703125" style="1"/>
    <col min="12029" max="12029" width="60.5703125" style="1" customWidth="1"/>
    <col min="12030" max="12030" width="12.7109375" style="1" customWidth="1"/>
    <col min="12031" max="12031" width="11.7109375" style="1" customWidth="1"/>
    <col min="12032" max="12032" width="12.7109375" style="1" customWidth="1"/>
    <col min="12033" max="12033" width="11.7109375" style="1" customWidth="1"/>
    <col min="12034" max="12034" width="12.7109375" style="1" customWidth="1"/>
    <col min="12035" max="12035" width="11.7109375" style="1" customWidth="1"/>
    <col min="12036" max="12036" width="12.7109375" style="1" customWidth="1"/>
    <col min="12037" max="12037" width="11.7109375" style="1" customWidth="1"/>
    <col min="12038" max="12038" width="12.7109375" style="1" customWidth="1"/>
    <col min="12039" max="12039" width="11.85546875" style="1" customWidth="1"/>
    <col min="12040" max="12040" width="11.5703125" style="1" customWidth="1"/>
    <col min="12041" max="12284" width="84.5703125" style="1"/>
    <col min="12285" max="12285" width="60.5703125" style="1" customWidth="1"/>
    <col min="12286" max="12286" width="12.7109375" style="1" customWidth="1"/>
    <col min="12287" max="12287" width="11.7109375" style="1" customWidth="1"/>
    <col min="12288" max="12288" width="12.7109375" style="1" customWidth="1"/>
    <col min="12289" max="12289" width="11.7109375" style="1" customWidth="1"/>
    <col min="12290" max="12290" width="12.7109375" style="1" customWidth="1"/>
    <col min="12291" max="12291" width="11.7109375" style="1" customWidth="1"/>
    <col min="12292" max="12292" width="12.7109375" style="1" customWidth="1"/>
    <col min="12293" max="12293" width="11.7109375" style="1" customWidth="1"/>
    <col min="12294" max="12294" width="12.7109375" style="1" customWidth="1"/>
    <col min="12295" max="12295" width="11.85546875" style="1" customWidth="1"/>
    <col min="12296" max="12296" width="11.5703125" style="1" customWidth="1"/>
    <col min="12297" max="12540" width="84.5703125" style="1"/>
    <col min="12541" max="12541" width="60.5703125" style="1" customWidth="1"/>
    <col min="12542" max="12542" width="12.7109375" style="1" customWidth="1"/>
    <col min="12543" max="12543" width="11.7109375" style="1" customWidth="1"/>
    <col min="12544" max="12544" width="12.7109375" style="1" customWidth="1"/>
    <col min="12545" max="12545" width="11.7109375" style="1" customWidth="1"/>
    <col min="12546" max="12546" width="12.7109375" style="1" customWidth="1"/>
    <col min="12547" max="12547" width="11.7109375" style="1" customWidth="1"/>
    <col min="12548" max="12548" width="12.7109375" style="1" customWidth="1"/>
    <col min="12549" max="12549" width="11.7109375" style="1" customWidth="1"/>
    <col min="12550" max="12550" width="12.7109375" style="1" customWidth="1"/>
    <col min="12551" max="12551" width="11.85546875" style="1" customWidth="1"/>
    <col min="12552" max="12552" width="11.5703125" style="1" customWidth="1"/>
    <col min="12553" max="12796" width="84.5703125" style="1"/>
    <col min="12797" max="12797" width="60.5703125" style="1" customWidth="1"/>
    <col min="12798" max="12798" width="12.7109375" style="1" customWidth="1"/>
    <col min="12799" max="12799" width="11.7109375" style="1" customWidth="1"/>
    <col min="12800" max="12800" width="12.7109375" style="1" customWidth="1"/>
    <col min="12801" max="12801" width="11.7109375" style="1" customWidth="1"/>
    <col min="12802" max="12802" width="12.7109375" style="1" customWidth="1"/>
    <col min="12803" max="12803" width="11.7109375" style="1" customWidth="1"/>
    <col min="12804" max="12804" width="12.7109375" style="1" customWidth="1"/>
    <col min="12805" max="12805" width="11.7109375" style="1" customWidth="1"/>
    <col min="12806" max="12806" width="12.7109375" style="1" customWidth="1"/>
    <col min="12807" max="12807" width="11.85546875" style="1" customWidth="1"/>
    <col min="12808" max="12808" width="11.5703125" style="1" customWidth="1"/>
    <col min="12809" max="13052" width="84.5703125" style="1"/>
    <col min="13053" max="13053" width="60.5703125" style="1" customWidth="1"/>
    <col min="13054" max="13054" width="12.7109375" style="1" customWidth="1"/>
    <col min="13055" max="13055" width="11.7109375" style="1" customWidth="1"/>
    <col min="13056" max="13056" width="12.7109375" style="1" customWidth="1"/>
    <col min="13057" max="13057" width="11.7109375" style="1" customWidth="1"/>
    <col min="13058" max="13058" width="12.7109375" style="1" customWidth="1"/>
    <col min="13059" max="13059" width="11.7109375" style="1" customWidth="1"/>
    <col min="13060" max="13060" width="12.7109375" style="1" customWidth="1"/>
    <col min="13061" max="13061" width="11.7109375" style="1" customWidth="1"/>
    <col min="13062" max="13062" width="12.7109375" style="1" customWidth="1"/>
    <col min="13063" max="13063" width="11.85546875" style="1" customWidth="1"/>
    <col min="13064" max="13064" width="11.5703125" style="1" customWidth="1"/>
    <col min="13065" max="13308" width="84.5703125" style="1"/>
    <col min="13309" max="13309" width="60.5703125" style="1" customWidth="1"/>
    <col min="13310" max="13310" width="12.7109375" style="1" customWidth="1"/>
    <col min="13311" max="13311" width="11.7109375" style="1" customWidth="1"/>
    <col min="13312" max="13312" width="12.7109375" style="1" customWidth="1"/>
    <col min="13313" max="13313" width="11.7109375" style="1" customWidth="1"/>
    <col min="13314" max="13314" width="12.7109375" style="1" customWidth="1"/>
    <col min="13315" max="13315" width="11.7109375" style="1" customWidth="1"/>
    <col min="13316" max="13316" width="12.7109375" style="1" customWidth="1"/>
    <col min="13317" max="13317" width="11.7109375" style="1" customWidth="1"/>
    <col min="13318" max="13318" width="12.7109375" style="1" customWidth="1"/>
    <col min="13319" max="13319" width="11.85546875" style="1" customWidth="1"/>
    <col min="13320" max="13320" width="11.5703125" style="1" customWidth="1"/>
    <col min="13321" max="13564" width="84.5703125" style="1"/>
    <col min="13565" max="13565" width="60.5703125" style="1" customWidth="1"/>
    <col min="13566" max="13566" width="12.7109375" style="1" customWidth="1"/>
    <col min="13567" max="13567" width="11.7109375" style="1" customWidth="1"/>
    <col min="13568" max="13568" width="12.7109375" style="1" customWidth="1"/>
    <col min="13569" max="13569" width="11.7109375" style="1" customWidth="1"/>
    <col min="13570" max="13570" width="12.7109375" style="1" customWidth="1"/>
    <col min="13571" max="13571" width="11.7109375" style="1" customWidth="1"/>
    <col min="13572" max="13572" width="12.7109375" style="1" customWidth="1"/>
    <col min="13573" max="13573" width="11.7109375" style="1" customWidth="1"/>
    <col min="13574" max="13574" width="12.7109375" style="1" customWidth="1"/>
    <col min="13575" max="13575" width="11.85546875" style="1" customWidth="1"/>
    <col min="13576" max="13576" width="11.5703125" style="1" customWidth="1"/>
    <col min="13577" max="13820" width="84.5703125" style="1"/>
    <col min="13821" max="13821" width="60.5703125" style="1" customWidth="1"/>
    <col min="13822" max="13822" width="12.7109375" style="1" customWidth="1"/>
    <col min="13823" max="13823" width="11.7109375" style="1" customWidth="1"/>
    <col min="13824" max="13824" width="12.7109375" style="1" customWidth="1"/>
    <col min="13825" max="13825" width="11.7109375" style="1" customWidth="1"/>
    <col min="13826" max="13826" width="12.7109375" style="1" customWidth="1"/>
    <col min="13827" max="13827" width="11.7109375" style="1" customWidth="1"/>
    <col min="13828" max="13828" width="12.7109375" style="1" customWidth="1"/>
    <col min="13829" max="13829" width="11.7109375" style="1" customWidth="1"/>
    <col min="13830" max="13830" width="12.7109375" style="1" customWidth="1"/>
    <col min="13831" max="13831" width="11.85546875" style="1" customWidth="1"/>
    <col min="13832" max="13832" width="11.5703125" style="1" customWidth="1"/>
    <col min="13833" max="14076" width="84.5703125" style="1"/>
    <col min="14077" max="14077" width="60.5703125" style="1" customWidth="1"/>
    <col min="14078" max="14078" width="12.7109375" style="1" customWidth="1"/>
    <col min="14079" max="14079" width="11.7109375" style="1" customWidth="1"/>
    <col min="14080" max="14080" width="12.7109375" style="1" customWidth="1"/>
    <col min="14081" max="14081" width="11.7109375" style="1" customWidth="1"/>
    <col min="14082" max="14082" width="12.7109375" style="1" customWidth="1"/>
    <col min="14083" max="14083" width="11.7109375" style="1" customWidth="1"/>
    <col min="14084" max="14084" width="12.7109375" style="1" customWidth="1"/>
    <col min="14085" max="14085" width="11.7109375" style="1" customWidth="1"/>
    <col min="14086" max="14086" width="12.7109375" style="1" customWidth="1"/>
    <col min="14087" max="14087" width="11.85546875" style="1" customWidth="1"/>
    <col min="14088" max="14088" width="11.5703125" style="1" customWidth="1"/>
    <col min="14089" max="14332" width="84.5703125" style="1"/>
    <col min="14333" max="14333" width="60.5703125" style="1" customWidth="1"/>
    <col min="14334" max="14334" width="12.7109375" style="1" customWidth="1"/>
    <col min="14335" max="14335" width="11.7109375" style="1" customWidth="1"/>
    <col min="14336" max="14336" width="12.7109375" style="1" customWidth="1"/>
    <col min="14337" max="14337" width="11.7109375" style="1" customWidth="1"/>
    <col min="14338" max="14338" width="12.7109375" style="1" customWidth="1"/>
    <col min="14339" max="14339" width="11.7109375" style="1" customWidth="1"/>
    <col min="14340" max="14340" width="12.7109375" style="1" customWidth="1"/>
    <col min="14341" max="14341" width="11.7109375" style="1" customWidth="1"/>
    <col min="14342" max="14342" width="12.7109375" style="1" customWidth="1"/>
    <col min="14343" max="14343" width="11.85546875" style="1" customWidth="1"/>
    <col min="14344" max="14344" width="11.5703125" style="1" customWidth="1"/>
    <col min="14345" max="14588" width="84.5703125" style="1"/>
    <col min="14589" max="14589" width="60.5703125" style="1" customWidth="1"/>
    <col min="14590" max="14590" width="12.7109375" style="1" customWidth="1"/>
    <col min="14591" max="14591" width="11.7109375" style="1" customWidth="1"/>
    <col min="14592" max="14592" width="12.7109375" style="1" customWidth="1"/>
    <col min="14593" max="14593" width="11.7109375" style="1" customWidth="1"/>
    <col min="14594" max="14594" width="12.7109375" style="1" customWidth="1"/>
    <col min="14595" max="14595" width="11.7109375" style="1" customWidth="1"/>
    <col min="14596" max="14596" width="12.7109375" style="1" customWidth="1"/>
    <col min="14597" max="14597" width="11.7109375" style="1" customWidth="1"/>
    <col min="14598" max="14598" width="12.7109375" style="1" customWidth="1"/>
    <col min="14599" max="14599" width="11.85546875" style="1" customWidth="1"/>
    <col min="14600" max="14600" width="11.5703125" style="1" customWidth="1"/>
    <col min="14601" max="14844" width="84.5703125" style="1"/>
    <col min="14845" max="14845" width="60.5703125" style="1" customWidth="1"/>
    <col min="14846" max="14846" width="12.7109375" style="1" customWidth="1"/>
    <col min="14847" max="14847" width="11.7109375" style="1" customWidth="1"/>
    <col min="14848" max="14848" width="12.7109375" style="1" customWidth="1"/>
    <col min="14849" max="14849" width="11.7109375" style="1" customWidth="1"/>
    <col min="14850" max="14850" width="12.7109375" style="1" customWidth="1"/>
    <col min="14851" max="14851" width="11.7109375" style="1" customWidth="1"/>
    <col min="14852" max="14852" width="12.7109375" style="1" customWidth="1"/>
    <col min="14853" max="14853" width="11.7109375" style="1" customWidth="1"/>
    <col min="14854" max="14854" width="12.7109375" style="1" customWidth="1"/>
    <col min="14855" max="14855" width="11.85546875" style="1" customWidth="1"/>
    <col min="14856" max="14856" width="11.5703125" style="1" customWidth="1"/>
    <col min="14857" max="15100" width="84.5703125" style="1"/>
    <col min="15101" max="15101" width="60.5703125" style="1" customWidth="1"/>
    <col min="15102" max="15102" width="12.7109375" style="1" customWidth="1"/>
    <col min="15103" max="15103" width="11.7109375" style="1" customWidth="1"/>
    <col min="15104" max="15104" width="12.7109375" style="1" customWidth="1"/>
    <col min="15105" max="15105" width="11.7109375" style="1" customWidth="1"/>
    <col min="15106" max="15106" width="12.7109375" style="1" customWidth="1"/>
    <col min="15107" max="15107" width="11.7109375" style="1" customWidth="1"/>
    <col min="15108" max="15108" width="12.7109375" style="1" customWidth="1"/>
    <col min="15109" max="15109" width="11.7109375" style="1" customWidth="1"/>
    <col min="15110" max="15110" width="12.7109375" style="1" customWidth="1"/>
    <col min="15111" max="15111" width="11.85546875" style="1" customWidth="1"/>
    <col min="15112" max="15112" width="11.5703125" style="1" customWidth="1"/>
    <col min="15113" max="15356" width="84.5703125" style="1"/>
    <col min="15357" max="15357" width="60.5703125" style="1" customWidth="1"/>
    <col min="15358" max="15358" width="12.7109375" style="1" customWidth="1"/>
    <col min="15359" max="15359" width="11.7109375" style="1" customWidth="1"/>
    <col min="15360" max="15360" width="12.7109375" style="1" customWidth="1"/>
    <col min="15361" max="15361" width="11.7109375" style="1" customWidth="1"/>
    <col min="15362" max="15362" width="12.7109375" style="1" customWidth="1"/>
    <col min="15363" max="15363" width="11.7109375" style="1" customWidth="1"/>
    <col min="15364" max="15364" width="12.7109375" style="1" customWidth="1"/>
    <col min="15365" max="15365" width="11.7109375" style="1" customWidth="1"/>
    <col min="15366" max="15366" width="12.7109375" style="1" customWidth="1"/>
    <col min="15367" max="15367" width="11.85546875" style="1" customWidth="1"/>
    <col min="15368" max="15368" width="11.5703125" style="1" customWidth="1"/>
    <col min="15369" max="15612" width="84.5703125" style="1"/>
    <col min="15613" max="15613" width="60.5703125" style="1" customWidth="1"/>
    <col min="15614" max="15614" width="12.7109375" style="1" customWidth="1"/>
    <col min="15615" max="15615" width="11.7109375" style="1" customWidth="1"/>
    <col min="15616" max="15616" width="12.7109375" style="1" customWidth="1"/>
    <col min="15617" max="15617" width="11.7109375" style="1" customWidth="1"/>
    <col min="15618" max="15618" width="12.7109375" style="1" customWidth="1"/>
    <col min="15619" max="15619" width="11.7109375" style="1" customWidth="1"/>
    <col min="15620" max="15620" width="12.7109375" style="1" customWidth="1"/>
    <col min="15621" max="15621" width="11.7109375" style="1" customWidth="1"/>
    <col min="15622" max="15622" width="12.7109375" style="1" customWidth="1"/>
    <col min="15623" max="15623" width="11.85546875" style="1" customWidth="1"/>
    <col min="15624" max="15624" width="11.5703125" style="1" customWidth="1"/>
    <col min="15625" max="15868" width="84.5703125" style="1"/>
    <col min="15869" max="15869" width="60.5703125" style="1" customWidth="1"/>
    <col min="15870" max="15870" width="12.7109375" style="1" customWidth="1"/>
    <col min="15871" max="15871" width="11.7109375" style="1" customWidth="1"/>
    <col min="15872" max="15872" width="12.7109375" style="1" customWidth="1"/>
    <col min="15873" max="15873" width="11.7109375" style="1" customWidth="1"/>
    <col min="15874" max="15874" width="12.7109375" style="1" customWidth="1"/>
    <col min="15875" max="15875" width="11.7109375" style="1" customWidth="1"/>
    <col min="15876" max="15876" width="12.7109375" style="1" customWidth="1"/>
    <col min="15877" max="15877" width="11.7109375" style="1" customWidth="1"/>
    <col min="15878" max="15878" width="12.7109375" style="1" customWidth="1"/>
    <col min="15879" max="15879" width="11.85546875" style="1" customWidth="1"/>
    <col min="15880" max="15880" width="11.5703125" style="1" customWidth="1"/>
    <col min="15881" max="16124" width="84.5703125" style="1"/>
    <col min="16125" max="16125" width="60.5703125" style="1" customWidth="1"/>
    <col min="16126" max="16126" width="12.7109375" style="1" customWidth="1"/>
    <col min="16127" max="16127" width="11.7109375" style="1" customWidth="1"/>
    <col min="16128" max="16128" width="12.7109375" style="1" customWidth="1"/>
    <col min="16129" max="16129" width="11.7109375" style="1" customWidth="1"/>
    <col min="16130" max="16130" width="12.7109375" style="1" customWidth="1"/>
    <col min="16131" max="16131" width="11.7109375" style="1" customWidth="1"/>
    <col min="16132" max="16132" width="12.7109375" style="1" customWidth="1"/>
    <col min="16133" max="16133" width="11.7109375" style="1" customWidth="1"/>
    <col min="16134" max="16134" width="12.7109375" style="1" customWidth="1"/>
    <col min="16135" max="16135" width="11.85546875" style="1" customWidth="1"/>
    <col min="16136" max="16136" width="11.5703125" style="1" customWidth="1"/>
    <col min="16137" max="16384" width="84.5703125" style="1"/>
  </cols>
  <sheetData>
    <row r="2" spans="1:18" ht="15.75">
      <c r="A2" s="88" t="s">
        <v>100</v>
      </c>
      <c r="B2" s="88"/>
      <c r="C2" s="88"/>
    </row>
    <row r="3" spans="1:18" ht="12.75" customHeight="1">
      <c r="A3" s="9"/>
      <c r="B3" s="35"/>
      <c r="C3" s="35"/>
      <c r="D3" s="35"/>
      <c r="E3" s="35"/>
      <c r="F3" s="35"/>
      <c r="G3" s="1"/>
      <c r="H3" s="35"/>
      <c r="I3" s="35"/>
      <c r="J3" s="35"/>
      <c r="K3" s="35"/>
      <c r="L3" s="35"/>
      <c r="O3" s="1"/>
    </row>
    <row r="4" spans="1:18" ht="33" customHeight="1">
      <c r="A4" s="3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9</v>
      </c>
      <c r="G4" s="1"/>
      <c r="H4" s="27" t="s">
        <v>5</v>
      </c>
      <c r="I4" s="27" t="s">
        <v>6</v>
      </c>
      <c r="J4" s="27" t="s">
        <v>7</v>
      </c>
      <c r="K4" s="27" t="s">
        <v>8</v>
      </c>
      <c r="L4" s="27" t="s">
        <v>10</v>
      </c>
      <c r="O4" s="1"/>
    </row>
    <row r="5" spans="1:18" s="9" customFormat="1" ht="19.5" customHeight="1">
      <c r="A5" s="6" t="s">
        <v>11</v>
      </c>
      <c r="B5" s="37">
        <v>59.73296053222203</v>
      </c>
      <c r="C5" s="37">
        <v>58.896226653766057</v>
      </c>
      <c r="D5" s="37">
        <v>59.8527658173251</v>
      </c>
      <c r="E5" s="37">
        <v>61.287366769542075</v>
      </c>
      <c r="F5" s="98">
        <f>B5+C5+D5+E5</f>
        <v>239.76931977285525</v>
      </c>
      <c r="H5" s="37">
        <v>61.973086216063066</v>
      </c>
      <c r="I5" s="37">
        <v>63.068866371683924</v>
      </c>
      <c r="J5" s="37">
        <v>65.476976257754956</v>
      </c>
      <c r="K5" s="37">
        <v>67.253511641370963</v>
      </c>
      <c r="L5" s="98">
        <f>SUM(H5:K5)</f>
        <v>257.77244048687288</v>
      </c>
      <c r="P5" s="1"/>
      <c r="Q5" s="1"/>
      <c r="R5" s="1"/>
    </row>
    <row r="6" spans="1:18" s="9" customFormat="1" ht="19.5" customHeight="1">
      <c r="A6" s="6" t="s">
        <v>12</v>
      </c>
      <c r="B6" s="37">
        <v>0.3020130827379976</v>
      </c>
      <c r="C6" s="37">
        <v>0.76134362948499223</v>
      </c>
      <c r="D6" s="37">
        <v>1.6319290634449903</v>
      </c>
      <c r="E6" s="37">
        <v>2.0311098675269967</v>
      </c>
      <c r="F6" s="98">
        <f>B6+C6+D6+E6</f>
        <v>4.7263956431949765</v>
      </c>
      <c r="H6" s="37">
        <v>0.63358044290099391</v>
      </c>
      <c r="I6" s="37">
        <v>1.9173429770019899</v>
      </c>
      <c r="J6" s="37">
        <v>5.6541703550149975</v>
      </c>
      <c r="K6" s="37">
        <v>4.2288476805460169</v>
      </c>
      <c r="L6" s="98">
        <f>SUM(H6:K6)</f>
        <v>12.433941455463998</v>
      </c>
      <c r="M6" s="38"/>
      <c r="N6" s="38"/>
      <c r="P6" s="1"/>
      <c r="Q6" s="1"/>
      <c r="R6" s="1"/>
    </row>
    <row r="7" spans="1:18" s="9" customFormat="1" ht="19.5" customHeight="1">
      <c r="A7" s="6" t="s">
        <v>13</v>
      </c>
      <c r="B7" s="37">
        <v>0.93034494898799991</v>
      </c>
      <c r="C7" s="37">
        <v>1.0602720781300001</v>
      </c>
      <c r="D7" s="37">
        <v>0.92912554079100029</v>
      </c>
      <c r="E7" s="37">
        <v>1.4801585445340011</v>
      </c>
      <c r="F7" s="98">
        <f>B7+C7+D7+E7</f>
        <v>4.3999011124430014</v>
      </c>
      <c r="H7" s="37">
        <v>1.9468042059120003</v>
      </c>
      <c r="I7" s="37">
        <v>1.6989221069470006</v>
      </c>
      <c r="J7" s="37">
        <v>1.2474551899389998</v>
      </c>
      <c r="K7" s="37">
        <v>1.3165276567450002</v>
      </c>
      <c r="L7" s="98">
        <f>SUM(H7:K7)</f>
        <v>6.2097091595430012</v>
      </c>
      <c r="M7" s="38"/>
      <c r="N7" s="38"/>
      <c r="P7" s="1"/>
      <c r="Q7" s="1"/>
      <c r="R7" s="1"/>
    </row>
    <row r="8" spans="1:18" s="9" customFormat="1" ht="19.5" customHeight="1">
      <c r="A8" s="10" t="s">
        <v>58</v>
      </c>
      <c r="B8" s="37">
        <v>-6.6995606040000412E-3</v>
      </c>
      <c r="C8" s="37">
        <v>6.8317230266999554E-2</v>
      </c>
      <c r="D8" s="37">
        <v>5.1659852848000377E-2</v>
      </c>
      <c r="E8" s="37">
        <v>8.1001842196000151E-2</v>
      </c>
      <c r="F8" s="98">
        <f>B8+C8+D8+E8</f>
        <v>0.19427936470700005</v>
      </c>
      <c r="H8" s="37">
        <v>0.10920347078699964</v>
      </c>
      <c r="I8" s="37">
        <v>0.12792898949200024</v>
      </c>
      <c r="J8" s="37">
        <v>6.2365371821999992E-2</v>
      </c>
      <c r="K8" s="37">
        <v>3.8780408060999971E-2</v>
      </c>
      <c r="L8" s="98">
        <f>SUM(H8:K8)</f>
        <v>0.33827824016199981</v>
      </c>
      <c r="M8" s="38"/>
      <c r="N8" s="38"/>
      <c r="P8" s="1"/>
      <c r="Q8" s="1"/>
      <c r="R8" s="1"/>
    </row>
    <row r="9" spans="1:18" s="9" customFormat="1" ht="19.5" customHeight="1">
      <c r="A9" s="11" t="s">
        <v>59</v>
      </c>
      <c r="B9" s="39">
        <f>SUM(B5:B8)</f>
        <v>60.958619003344033</v>
      </c>
      <c r="C9" s="39">
        <f t="shared" ref="C9:K9" si="0">SUM(C5:C8)</f>
        <v>60.786159591648044</v>
      </c>
      <c r="D9" s="39">
        <f t="shared" si="0"/>
        <v>62.465480274409089</v>
      </c>
      <c r="E9" s="39">
        <f t="shared" si="0"/>
        <v>64.879637023799077</v>
      </c>
      <c r="F9" s="99">
        <f>B9+C9+D9+E9</f>
        <v>249.08989589320026</v>
      </c>
      <c r="H9" s="39">
        <f t="shared" si="0"/>
        <v>64.662674335663056</v>
      </c>
      <c r="I9" s="39">
        <f t="shared" si="0"/>
        <v>66.813060445124918</v>
      </c>
      <c r="J9" s="39">
        <f>SUM(J5:J8)</f>
        <v>72.440967174530954</v>
      </c>
      <c r="K9" s="39">
        <f t="shared" si="0"/>
        <v>72.83766738672297</v>
      </c>
      <c r="L9" s="99">
        <f>SUM(L5:L8)</f>
        <v>276.75436934204191</v>
      </c>
      <c r="M9" s="38"/>
      <c r="N9" s="38"/>
      <c r="P9" s="1"/>
      <c r="Q9" s="1"/>
      <c r="R9" s="1"/>
    </row>
    <row r="10" spans="1:18" s="9" customFormat="1" ht="19.5" customHeight="1">
      <c r="A10" s="6"/>
      <c r="B10" s="37"/>
      <c r="C10" s="37"/>
      <c r="D10" s="37"/>
      <c r="E10" s="37"/>
      <c r="F10" s="98"/>
      <c r="H10" s="37"/>
      <c r="I10" s="37"/>
      <c r="J10" s="37"/>
      <c r="K10" s="37"/>
      <c r="L10" s="98"/>
      <c r="M10" s="38"/>
      <c r="N10" s="38"/>
      <c r="P10" s="1"/>
      <c r="Q10" s="1"/>
      <c r="R10" s="1"/>
    </row>
    <row r="11" spans="1:18" s="9" customFormat="1" ht="19.5" customHeight="1">
      <c r="A11" s="6" t="s">
        <v>11</v>
      </c>
      <c r="B11" s="37">
        <v>0</v>
      </c>
      <c r="C11" s="37">
        <v>0</v>
      </c>
      <c r="D11" s="37">
        <v>0</v>
      </c>
      <c r="E11" s="37">
        <v>0</v>
      </c>
      <c r="F11" s="98">
        <f>B11+C11+D11+E11</f>
        <v>0</v>
      </c>
      <c r="H11" s="37">
        <v>0</v>
      </c>
      <c r="I11" s="37">
        <v>0</v>
      </c>
      <c r="J11" s="37">
        <v>0</v>
      </c>
      <c r="K11" s="37">
        <v>0</v>
      </c>
      <c r="L11" s="98">
        <f>SUM(H11:K11)</f>
        <v>0</v>
      </c>
      <c r="M11" s="38"/>
      <c r="N11" s="38"/>
      <c r="P11" s="1"/>
      <c r="Q11" s="1"/>
      <c r="R11" s="1"/>
    </row>
    <row r="12" spans="1:18" s="9" customFormat="1" ht="19.5" customHeight="1">
      <c r="A12" s="6" t="s">
        <v>12</v>
      </c>
      <c r="B12" s="37">
        <v>37.471280817050989</v>
      </c>
      <c r="C12" s="37">
        <v>40.153865292545014</v>
      </c>
      <c r="D12" s="37">
        <v>40.967207469206969</v>
      </c>
      <c r="E12" s="37">
        <v>44.090476926167057</v>
      </c>
      <c r="F12" s="98">
        <f>B12+C12+D12+E12</f>
        <v>162.68283050497001</v>
      </c>
      <c r="H12" s="37">
        <v>43.658399521253955</v>
      </c>
      <c r="I12" s="37">
        <v>44.611201236250061</v>
      </c>
      <c r="J12" s="37">
        <v>47.113231288070907</v>
      </c>
      <c r="K12" s="37">
        <v>48.276069105895033</v>
      </c>
      <c r="L12" s="98">
        <f>SUM(H12:K12)</f>
        <v>183.65890115146993</v>
      </c>
      <c r="M12" s="38"/>
      <c r="N12" s="38"/>
      <c r="P12" s="1"/>
      <c r="Q12" s="1"/>
      <c r="R12" s="1"/>
    </row>
    <row r="13" spans="1:18" s="9" customFormat="1" ht="19.5" customHeight="1">
      <c r="A13" s="6" t="s">
        <v>13</v>
      </c>
      <c r="B13" s="37">
        <v>0</v>
      </c>
      <c r="C13" s="37">
        <v>0</v>
      </c>
      <c r="D13" s="37">
        <v>0</v>
      </c>
      <c r="E13" s="37">
        <v>0</v>
      </c>
      <c r="F13" s="98">
        <f>B13+C13+D13+E13</f>
        <v>0</v>
      </c>
      <c r="H13" s="37">
        <v>0</v>
      </c>
      <c r="I13" s="37">
        <v>0</v>
      </c>
      <c r="J13" s="37">
        <v>0</v>
      </c>
      <c r="K13" s="37">
        <v>0</v>
      </c>
      <c r="L13" s="98">
        <f>SUM(H13:K13)</f>
        <v>0</v>
      </c>
      <c r="M13" s="38"/>
      <c r="N13" s="38"/>
      <c r="P13" s="1"/>
      <c r="Q13" s="1"/>
      <c r="R13" s="1"/>
    </row>
    <row r="14" spans="1:18" s="9" customFormat="1" ht="19.5" customHeight="1">
      <c r="A14" s="10" t="s">
        <v>58</v>
      </c>
      <c r="B14" s="37">
        <v>0</v>
      </c>
      <c r="C14" s="37">
        <v>0</v>
      </c>
      <c r="D14" s="37">
        <v>0</v>
      </c>
      <c r="E14" s="37">
        <v>0</v>
      </c>
      <c r="F14" s="98">
        <f>B14+C14+D14+E14</f>
        <v>0</v>
      </c>
      <c r="H14" s="37">
        <v>0</v>
      </c>
      <c r="I14" s="37">
        <v>0</v>
      </c>
      <c r="J14" s="37">
        <v>0</v>
      </c>
      <c r="K14" s="37">
        <v>0</v>
      </c>
      <c r="L14" s="98">
        <f>SUM(H14:K14)</f>
        <v>0</v>
      </c>
      <c r="M14" s="38"/>
      <c r="N14" s="38"/>
      <c r="P14" s="1"/>
      <c r="Q14" s="1"/>
      <c r="R14" s="1"/>
    </row>
    <row r="15" spans="1:18" s="9" customFormat="1" ht="19.5" customHeight="1">
      <c r="A15" s="11" t="s">
        <v>60</v>
      </c>
      <c r="B15" s="39">
        <f>SUM(B11:B14)</f>
        <v>37.471280817050989</v>
      </c>
      <c r="C15" s="39">
        <f t="shared" ref="C15:K15" si="1">SUM(C11:C14)</f>
        <v>40.153865292545014</v>
      </c>
      <c r="D15" s="39">
        <f t="shared" si="1"/>
        <v>40.967207469206969</v>
      </c>
      <c r="E15" s="39">
        <f t="shared" si="1"/>
        <v>44.090476926167057</v>
      </c>
      <c r="F15" s="99">
        <f>B15+C15+D15+E15</f>
        <v>162.68283050497001</v>
      </c>
      <c r="H15" s="39">
        <f t="shared" si="1"/>
        <v>43.658399521253955</v>
      </c>
      <c r="I15" s="39">
        <f t="shared" si="1"/>
        <v>44.611201236250061</v>
      </c>
      <c r="J15" s="39">
        <f>SUM(J11:J14)</f>
        <v>47.113231288070907</v>
      </c>
      <c r="K15" s="39">
        <f t="shared" si="1"/>
        <v>48.276069105895033</v>
      </c>
      <c r="L15" s="99">
        <f>SUM(L11:L14)</f>
        <v>183.65890115146993</v>
      </c>
      <c r="M15" s="38"/>
      <c r="N15" s="38"/>
      <c r="P15" s="1"/>
      <c r="Q15" s="1"/>
      <c r="R15" s="1"/>
    </row>
    <row r="16" spans="1:18" s="9" customFormat="1" ht="19.5" customHeight="1">
      <c r="A16" s="6"/>
      <c r="B16" s="37"/>
      <c r="C16" s="37"/>
      <c r="D16" s="37"/>
      <c r="E16" s="37"/>
      <c r="F16" s="98"/>
      <c r="H16" s="37"/>
      <c r="I16" s="37"/>
      <c r="J16" s="37"/>
      <c r="K16" s="37"/>
      <c r="L16" s="98"/>
      <c r="M16" s="38"/>
      <c r="N16" s="38"/>
      <c r="P16" s="1"/>
      <c r="Q16" s="1"/>
      <c r="R16" s="1"/>
    </row>
    <row r="17" spans="1:18" s="9" customFormat="1" ht="19.5" customHeight="1">
      <c r="A17" s="6" t="s">
        <v>11</v>
      </c>
      <c r="B17" s="37">
        <v>3.0255726409959989</v>
      </c>
      <c r="C17" s="37">
        <v>2.7526484008910002</v>
      </c>
      <c r="D17" s="37">
        <v>2.5975288853080003</v>
      </c>
      <c r="E17" s="37">
        <v>2.7751134376680029</v>
      </c>
      <c r="F17" s="98">
        <f>B17+C17+D17+E17</f>
        <v>11.150863364863001</v>
      </c>
      <c r="H17" s="37">
        <v>2.8338884328470013</v>
      </c>
      <c r="I17" s="37">
        <v>3.1940492706219983</v>
      </c>
      <c r="J17" s="37">
        <v>3.4197468636539998</v>
      </c>
      <c r="K17" s="37">
        <v>3.6722229393670012</v>
      </c>
      <c r="L17" s="98">
        <f>SUM(H17:K17)</f>
        <v>13.119907506490001</v>
      </c>
      <c r="M17" s="38"/>
      <c r="N17" s="38"/>
      <c r="P17" s="1"/>
      <c r="Q17" s="1"/>
      <c r="R17" s="1"/>
    </row>
    <row r="18" spans="1:18" s="9" customFormat="1" ht="19.5" customHeight="1">
      <c r="A18" s="6" t="s">
        <v>12</v>
      </c>
      <c r="B18" s="37">
        <v>20.277608424870039</v>
      </c>
      <c r="C18" s="37">
        <v>18.482758832863997</v>
      </c>
      <c r="D18" s="37">
        <v>16.580539632044989</v>
      </c>
      <c r="E18" s="37">
        <v>19.518292150990018</v>
      </c>
      <c r="F18" s="98">
        <f>B18+C18+D18+E18</f>
        <v>74.859199040769042</v>
      </c>
      <c r="H18" s="37">
        <v>20.256209430154026</v>
      </c>
      <c r="I18" s="37">
        <v>18.271062311399046</v>
      </c>
      <c r="J18" s="37">
        <v>16.757614071188975</v>
      </c>
      <c r="K18" s="37">
        <v>18.007471707815004</v>
      </c>
      <c r="L18" s="98">
        <f>SUM(H18:K18)</f>
        <v>73.292357520557047</v>
      </c>
      <c r="M18" s="38"/>
      <c r="N18" s="38"/>
      <c r="P18" s="1"/>
      <c r="Q18" s="1"/>
      <c r="R18" s="1"/>
    </row>
    <row r="19" spans="1:18" s="9" customFormat="1" ht="19.5" customHeight="1">
      <c r="A19" s="6" t="s">
        <v>13</v>
      </c>
      <c r="B19" s="37">
        <v>13.284162710000004</v>
      </c>
      <c r="C19" s="37">
        <v>11.068483260000001</v>
      </c>
      <c r="D19" s="37">
        <v>9.5611209299999942</v>
      </c>
      <c r="E19" s="37">
        <v>10.177683799999997</v>
      </c>
      <c r="F19" s="98">
        <f>B19+C19+D19+E19</f>
        <v>44.091450699999996</v>
      </c>
      <c r="H19" s="37">
        <v>11.466913489999992</v>
      </c>
      <c r="I19" s="37">
        <v>10.414330260000007</v>
      </c>
      <c r="J19" s="37">
        <v>9.7356546099999957</v>
      </c>
      <c r="K19" s="37">
        <v>8.7622204499999867</v>
      </c>
      <c r="L19" s="98">
        <f>SUM(H19:K19)</f>
        <v>40.37911880999998</v>
      </c>
      <c r="M19" s="38"/>
      <c r="N19" s="38"/>
      <c r="P19" s="1"/>
      <c r="Q19" s="1"/>
      <c r="R19" s="1"/>
    </row>
    <row r="20" spans="1:18" s="9" customFormat="1" ht="19.5" customHeight="1">
      <c r="A20" s="10" t="s">
        <v>58</v>
      </c>
      <c r="B20" s="37">
        <v>0</v>
      </c>
      <c r="C20" s="37">
        <v>0</v>
      </c>
      <c r="D20" s="37">
        <v>0</v>
      </c>
      <c r="E20" s="37">
        <v>0</v>
      </c>
      <c r="F20" s="98">
        <f>B20+C20+D20+E20</f>
        <v>0</v>
      </c>
      <c r="H20" s="37">
        <v>0</v>
      </c>
      <c r="I20" s="37">
        <v>0</v>
      </c>
      <c r="J20" s="37">
        <v>0</v>
      </c>
      <c r="K20" s="37">
        <v>0</v>
      </c>
      <c r="L20" s="98">
        <f>SUM(H20:K20)</f>
        <v>0</v>
      </c>
      <c r="M20" s="38"/>
      <c r="N20" s="38"/>
      <c r="P20" s="1"/>
      <c r="Q20" s="1"/>
      <c r="R20" s="1"/>
    </row>
    <row r="21" spans="1:18" s="9" customFormat="1" ht="19.5" customHeight="1" thickBot="1">
      <c r="A21" s="11" t="s">
        <v>61</v>
      </c>
      <c r="B21" s="39">
        <f>SUM(B17:B20)</f>
        <v>36.587343775866046</v>
      </c>
      <c r="C21" s="39">
        <f t="shared" ref="C21:K21" si="2">SUM(C17:C20)</f>
        <v>32.303890493754999</v>
      </c>
      <c r="D21" s="39">
        <f t="shared" si="2"/>
        <v>28.739189447352985</v>
      </c>
      <c r="E21" s="39">
        <f t="shared" si="2"/>
        <v>32.471089388658015</v>
      </c>
      <c r="F21" s="100">
        <f>B21+C21+D21+E21</f>
        <v>130.10151310563202</v>
      </c>
      <c r="H21" s="39">
        <f t="shared" si="2"/>
        <v>34.557011353001016</v>
      </c>
      <c r="I21" s="39">
        <f t="shared" si="2"/>
        <v>31.879441842021052</v>
      </c>
      <c r="J21" s="39">
        <f>SUM(J17:J20)</f>
        <v>29.91301554484297</v>
      </c>
      <c r="K21" s="39">
        <f t="shared" si="2"/>
        <v>30.44191509718199</v>
      </c>
      <c r="L21" s="100">
        <f>SUM(L17:L20)</f>
        <v>126.79138383704704</v>
      </c>
      <c r="M21" s="38"/>
      <c r="N21" s="38"/>
      <c r="P21" s="1"/>
      <c r="Q21" s="1"/>
      <c r="R21" s="1"/>
    </row>
    <row r="22" spans="1:18">
      <c r="G22" s="2"/>
      <c r="O22" s="1"/>
    </row>
    <row r="23" spans="1:18">
      <c r="G23" s="1"/>
      <c r="H23" s="37"/>
      <c r="I23" s="37"/>
      <c r="O23" s="1"/>
    </row>
    <row r="24" spans="1:18">
      <c r="G24" s="1"/>
      <c r="O24" s="1"/>
    </row>
    <row r="25" spans="1:18">
      <c r="G25" s="1"/>
      <c r="O25" s="1"/>
    </row>
    <row r="26" spans="1:18">
      <c r="G26" s="1"/>
      <c r="O26" s="1"/>
    </row>
    <row r="27" spans="1:18">
      <c r="G27" s="1"/>
      <c r="O27" s="1"/>
    </row>
    <row r="28" spans="1:18">
      <c r="G28" s="1"/>
      <c r="O28" s="1"/>
    </row>
  </sheetData>
  <mergeCells count="1">
    <mergeCell ref="A2:C2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4"/>
  <sheetViews>
    <sheetView showGridLines="0" zoomScaleNormal="100" workbookViewId="0">
      <selection activeCell="G2" sqref="G2"/>
    </sheetView>
  </sheetViews>
  <sheetFormatPr defaultRowHeight="12.75" outlineLevelCol="1"/>
  <cols>
    <col min="1" max="1" width="29.42578125" style="40" customWidth="1"/>
    <col min="2" max="2" width="7.140625" style="40" bestFit="1" customWidth="1"/>
    <col min="3" max="3" width="11.7109375" style="41" bestFit="1" customWidth="1"/>
    <col min="4" max="4" width="6.140625" style="40" bestFit="1" customWidth="1"/>
    <col min="5" max="5" width="11.7109375" style="41" bestFit="1" customWidth="1"/>
    <col min="6" max="6" width="6.140625" style="40" bestFit="1" customWidth="1"/>
    <col min="7" max="7" width="11.7109375" style="41" bestFit="1" customWidth="1"/>
    <col min="8" max="8" width="6.140625" style="41" customWidth="1"/>
    <col min="9" max="9" width="11.7109375" style="41" customWidth="1"/>
    <col min="10" max="10" width="6.140625" style="40" customWidth="1"/>
    <col min="11" max="11" width="11.7109375" style="40" customWidth="1"/>
    <col min="12" max="12" width="1.42578125" style="40" customWidth="1"/>
    <col min="13" max="13" width="6.140625" style="40" bestFit="1" customWidth="1"/>
    <col min="14" max="14" width="11.7109375" style="41" bestFit="1" customWidth="1"/>
    <col min="15" max="15" width="6.140625" style="40" customWidth="1"/>
    <col min="16" max="16" width="11.7109375" style="41" customWidth="1"/>
    <col min="17" max="17" width="6.140625" style="40" customWidth="1"/>
    <col min="18" max="18" width="11.7109375" style="41" customWidth="1"/>
    <col min="19" max="19" width="6.140625" style="41" customWidth="1"/>
    <col min="20" max="20" width="11.7109375" style="41" customWidth="1"/>
    <col min="21" max="21" width="6.140625" style="40" customWidth="1"/>
    <col min="22" max="22" width="11.7109375" style="40" customWidth="1"/>
    <col min="23" max="25" width="18.28515625" style="42" customWidth="1"/>
    <col min="26" max="26" width="15.7109375" style="40" bestFit="1" customWidth="1"/>
    <col min="27" max="29" width="15.7109375" style="40" customWidth="1"/>
    <col min="30" max="31" width="14.5703125" style="40" customWidth="1" outlineLevel="1"/>
    <col min="32" max="32" width="14.42578125" style="40" bestFit="1" customWidth="1"/>
    <col min="33" max="33" width="9.140625" style="40"/>
    <col min="34" max="34" width="17.28515625" style="40" bestFit="1" customWidth="1"/>
    <col min="35" max="35" width="16.28515625" style="40" bestFit="1" customWidth="1"/>
    <col min="36" max="36" width="11.85546875" style="40" bestFit="1" customWidth="1"/>
    <col min="37" max="16384" width="9.140625" style="40"/>
  </cols>
  <sheetData>
    <row r="2" spans="1:22" ht="15.75">
      <c r="A2" s="87" t="s">
        <v>101</v>
      </c>
    </row>
    <row r="4" spans="1:22" s="46" customFormat="1" ht="33" customHeight="1">
      <c r="A4" s="43" t="s">
        <v>0</v>
      </c>
      <c r="B4" s="44" t="s">
        <v>1</v>
      </c>
      <c r="C4" s="44" t="s">
        <v>62</v>
      </c>
      <c r="D4" s="44" t="s">
        <v>2</v>
      </c>
      <c r="E4" s="44" t="str">
        <f>C4</f>
        <v>Volumes &amp; Margins</v>
      </c>
      <c r="F4" s="44" t="s">
        <v>3</v>
      </c>
      <c r="G4" s="44" t="str">
        <f>C4</f>
        <v>Volumes &amp; Margins</v>
      </c>
      <c r="H4" s="44" t="s">
        <v>4</v>
      </c>
      <c r="I4" s="44" t="str">
        <f>C4</f>
        <v>Volumes &amp; Margins</v>
      </c>
      <c r="J4" s="101" t="s">
        <v>9</v>
      </c>
      <c r="K4" s="102" t="str">
        <f>R4</f>
        <v>Volumes &amp; Margins</v>
      </c>
      <c r="L4" s="45"/>
      <c r="M4" s="44" t="s">
        <v>5</v>
      </c>
      <c r="N4" s="44" t="str">
        <f>C4</f>
        <v>Volumes &amp; Margins</v>
      </c>
      <c r="O4" s="44" t="s">
        <v>6</v>
      </c>
      <c r="P4" s="44" t="str">
        <f>C4</f>
        <v>Volumes &amp; Margins</v>
      </c>
      <c r="Q4" s="44" t="s">
        <v>7</v>
      </c>
      <c r="R4" s="44" t="str">
        <f>E4</f>
        <v>Volumes &amp; Margins</v>
      </c>
      <c r="S4" s="44" t="s">
        <v>8</v>
      </c>
      <c r="T4" s="44" t="str">
        <f>G4</f>
        <v>Volumes &amp; Margins</v>
      </c>
      <c r="U4" s="101" t="s">
        <v>10</v>
      </c>
      <c r="V4" s="102" t="str">
        <f>R4</f>
        <v>Volumes &amp; Margins</v>
      </c>
    </row>
    <row r="5" spans="1:22" s="50" customFormat="1" ht="21.75" customHeight="1">
      <c r="A5" s="47" t="s">
        <v>63</v>
      </c>
      <c r="B5" s="48">
        <v>55.387139858639586</v>
      </c>
      <c r="C5" s="49">
        <v>15327.739244620003</v>
      </c>
      <c r="D5" s="48">
        <v>54.196797588639591</v>
      </c>
      <c r="E5" s="49">
        <v>16104.995480016665</v>
      </c>
      <c r="F5" s="48">
        <v>54.642916835457427</v>
      </c>
      <c r="G5" s="49">
        <v>16662.950740439999</v>
      </c>
      <c r="H5" s="48">
        <v>55.670548445454315</v>
      </c>
      <c r="I5" s="49">
        <v>17192.677556750001</v>
      </c>
      <c r="J5" s="103">
        <v>219.89740272819091</v>
      </c>
      <c r="K5" s="104">
        <v>16322.090755456667</v>
      </c>
      <c r="M5" s="48">
        <v>55.433626973294807</v>
      </c>
      <c r="N5" s="49">
        <v>18193.059597596661</v>
      </c>
      <c r="O5" s="48">
        <v>55.57965011767817</v>
      </c>
      <c r="P5" s="49">
        <v>18824.379149923327</v>
      </c>
      <c r="Q5" s="48">
        <v>57.248043092041172</v>
      </c>
      <c r="R5" s="49">
        <v>19321.015243809998</v>
      </c>
      <c r="S5" s="48">
        <v>58.18711969540928</v>
      </c>
      <c r="T5" s="49">
        <v>19662.121730453331</v>
      </c>
      <c r="U5" s="103">
        <v>226.44843987842344</v>
      </c>
      <c r="V5" s="104">
        <v>19000.143930445829</v>
      </c>
    </row>
    <row r="6" spans="1:22" s="54" customFormat="1" ht="21.75" customHeight="1">
      <c r="A6" s="51" t="s">
        <v>64</v>
      </c>
      <c r="B6" s="52"/>
      <c r="C6" s="53">
        <v>1.4535611376600659E-2</v>
      </c>
      <c r="D6" s="52"/>
      <c r="E6" s="53">
        <v>1.3535262682029911E-2</v>
      </c>
      <c r="F6" s="52"/>
      <c r="G6" s="53">
        <v>1.3046020347395319E-2</v>
      </c>
      <c r="H6" s="52"/>
      <c r="I6" s="53">
        <v>1.288135211339805E-2</v>
      </c>
      <c r="J6" s="103"/>
      <c r="K6" s="105">
        <v>1.3472992074662593E-2</v>
      </c>
      <c r="M6" s="52"/>
      <c r="N6" s="53">
        <v>1.2356440886294383E-2</v>
      </c>
      <c r="O6" s="52"/>
      <c r="P6" s="53">
        <v>1.1844170235984353E-2</v>
      </c>
      <c r="Q6" s="52"/>
      <c r="R6" s="53">
        <v>1.1754891941257836E-2</v>
      </c>
      <c r="S6" s="52"/>
      <c r="T6" s="53">
        <v>1.1739486530923169E-2</v>
      </c>
      <c r="U6" s="103"/>
      <c r="V6" s="105">
        <v>1.1917018623949168E-2</v>
      </c>
    </row>
    <row r="7" spans="1:22" s="46" customFormat="1" ht="8.25" customHeight="1">
      <c r="A7" s="55"/>
      <c r="B7" s="56"/>
      <c r="C7" s="56"/>
      <c r="D7" s="56"/>
      <c r="E7" s="56"/>
      <c r="F7" s="56"/>
      <c r="G7" s="56"/>
      <c r="H7" s="56"/>
      <c r="I7" s="56"/>
      <c r="J7" s="106"/>
      <c r="K7" s="107"/>
      <c r="M7" s="56"/>
      <c r="N7" s="56"/>
      <c r="O7" s="56"/>
      <c r="P7" s="56"/>
      <c r="Q7" s="56"/>
      <c r="R7" s="56"/>
      <c r="S7" s="56"/>
      <c r="T7" s="56"/>
      <c r="U7" s="106"/>
      <c r="V7" s="107"/>
    </row>
    <row r="8" spans="1:22" s="50" customFormat="1" ht="21.75" customHeight="1">
      <c r="A8" s="47" t="s">
        <v>65</v>
      </c>
      <c r="B8" s="48">
        <v>-0.3034211337876031</v>
      </c>
      <c r="C8" s="49">
        <v>627.54427521459411</v>
      </c>
      <c r="D8" s="48">
        <v>-0.30228610819034002</v>
      </c>
      <c r="E8" s="49">
        <v>540.37709929164168</v>
      </c>
      <c r="F8" s="48">
        <v>-0.2103201134021058</v>
      </c>
      <c r="G8" s="49">
        <v>413.21350906640134</v>
      </c>
      <c r="H8" s="48">
        <v>-0.11716971034938875</v>
      </c>
      <c r="I8" s="49">
        <v>283.74355483658422</v>
      </c>
      <c r="J8" s="103">
        <v>-0.93319706572943772</v>
      </c>
      <c r="K8" s="104">
        <v>466.21960960230541</v>
      </c>
      <c r="M8" s="48">
        <v>-0.1009254050000003</v>
      </c>
      <c r="N8" s="49">
        <v>130.8027786864555</v>
      </c>
      <c r="O8" s="48">
        <v>-4.8175719999999901E-2</v>
      </c>
      <c r="P8" s="49">
        <v>49.607063614982074</v>
      </c>
      <c r="Q8" s="48">
        <v>-2.7322920000000014E-2</v>
      </c>
      <c r="R8" s="49">
        <v>25.928004124193546</v>
      </c>
      <c r="S8" s="48">
        <v>-1.3442799999999984E-2</v>
      </c>
      <c r="T8" s="49">
        <v>11.107975348702508</v>
      </c>
      <c r="U8" s="103">
        <v>-0.18986684500000017</v>
      </c>
      <c r="V8" s="104">
        <v>54.361455443583388</v>
      </c>
    </row>
    <row r="9" spans="1:22" s="54" customFormat="1" ht="21.75" customHeight="1">
      <c r="A9" s="51" t="s">
        <v>64</v>
      </c>
      <c r="B9" s="52"/>
      <c r="C9" s="53">
        <v>-1.9443779014189696E-3</v>
      </c>
      <c r="D9" s="52"/>
      <c r="E9" s="53">
        <v>-2.2492503973208927E-3</v>
      </c>
      <c r="F9" s="52"/>
      <c r="G9" s="53">
        <v>-2.022168950027472E-3</v>
      </c>
      <c r="H9" s="52"/>
      <c r="I9" s="53">
        <v>-1.6425977240510209E-3</v>
      </c>
      <c r="J9" s="103"/>
      <c r="K9" s="105">
        <v>-2.0040398314201922E-3</v>
      </c>
      <c r="M9" s="52"/>
      <c r="N9" s="53">
        <v>-3.1196965944472062E-3</v>
      </c>
      <c r="O9" s="52"/>
      <c r="P9" s="53">
        <v>-3.8950484625226438E-3</v>
      </c>
      <c r="Q9" s="52"/>
      <c r="R9" s="53">
        <v>-4.1680917052882719E-3</v>
      </c>
      <c r="S9" s="52"/>
      <c r="T9" s="53">
        <v>-4.7904037911317187E-3</v>
      </c>
      <c r="U9" s="103"/>
      <c r="V9" s="105">
        <v>-3.5069374062957031E-3</v>
      </c>
    </row>
    <row r="10" spans="1:22" s="46" customFormat="1" ht="8.25" customHeight="1">
      <c r="A10" s="55"/>
      <c r="B10" s="56"/>
      <c r="C10" s="56"/>
      <c r="D10" s="56"/>
      <c r="E10" s="56"/>
      <c r="F10" s="56"/>
      <c r="G10" s="56"/>
      <c r="H10" s="56"/>
      <c r="I10" s="56"/>
      <c r="J10" s="103"/>
      <c r="K10" s="107"/>
      <c r="M10" s="56"/>
      <c r="N10" s="56"/>
      <c r="O10" s="56"/>
      <c r="P10" s="56"/>
      <c r="Q10" s="56"/>
      <c r="R10" s="56"/>
      <c r="S10" s="56"/>
      <c r="T10" s="56"/>
      <c r="U10" s="103"/>
      <c r="V10" s="107"/>
    </row>
    <row r="11" spans="1:22" s="50" customFormat="1" ht="21.75" customHeight="1">
      <c r="A11" s="47" t="s">
        <v>66</v>
      </c>
      <c r="B11" s="48">
        <v>1.0159029578970054</v>
      </c>
      <c r="C11" s="49">
        <v>1094.4263828635446</v>
      </c>
      <c r="D11" s="48">
        <v>1.0144017634550269</v>
      </c>
      <c r="E11" s="49">
        <v>1217.1776052649457</v>
      </c>
      <c r="F11" s="48">
        <v>0.80656224239495244</v>
      </c>
      <c r="G11" s="49">
        <v>1037.2417678236197</v>
      </c>
      <c r="H11" s="48">
        <v>0.74158449778726709</v>
      </c>
      <c r="I11" s="49">
        <v>994.62936879096776</v>
      </c>
      <c r="J11" s="103">
        <v>3.578451461534252</v>
      </c>
      <c r="K11" s="104">
        <v>1085.8687811857696</v>
      </c>
      <c r="M11" s="48">
        <v>0.69375100742452667</v>
      </c>
      <c r="N11" s="49">
        <v>937.74983302105215</v>
      </c>
      <c r="O11" s="48">
        <v>0.61323785738944925</v>
      </c>
      <c r="P11" s="49">
        <v>830.93284826992829</v>
      </c>
      <c r="Q11" s="48">
        <v>0.46755733139125555</v>
      </c>
      <c r="R11" s="49">
        <v>764.22657514035814</v>
      </c>
      <c r="S11" s="48">
        <v>0.26835022520098945</v>
      </c>
      <c r="T11" s="49">
        <v>803.9522380584948</v>
      </c>
      <c r="U11" s="103">
        <v>2.0428964214062209</v>
      </c>
      <c r="V11" s="104">
        <v>834.2153736224584</v>
      </c>
    </row>
    <row r="12" spans="1:22" s="54" customFormat="1" ht="21.75" customHeight="1">
      <c r="A12" s="51" t="s">
        <v>64</v>
      </c>
      <c r="B12" s="52"/>
      <c r="C12" s="53">
        <v>3.7094037521406427E-3</v>
      </c>
      <c r="D12" s="52"/>
      <c r="E12" s="53">
        <v>3.3426977165101866E-3</v>
      </c>
      <c r="F12" s="52"/>
      <c r="G12" s="53">
        <v>3.08859890464656E-3</v>
      </c>
      <c r="H12" s="52"/>
      <c r="I12" s="53">
        <v>2.9660140825444048E-3</v>
      </c>
      <c r="J12" s="103"/>
      <c r="K12" s="105">
        <v>3.2766786139604479E-3</v>
      </c>
      <c r="M12" s="52"/>
      <c r="N12" s="53">
        <v>3.0029569222168023E-3</v>
      </c>
      <c r="O12" s="52"/>
      <c r="P12" s="53">
        <v>2.9600491207512087E-3</v>
      </c>
      <c r="Q12" s="52"/>
      <c r="R12" s="53">
        <v>2.4122204373853064E-3</v>
      </c>
      <c r="S12" s="52"/>
      <c r="T12" s="53">
        <v>1.3249568387243317E-3</v>
      </c>
      <c r="U12" s="103"/>
      <c r="V12" s="105">
        <v>2.4526967607098986E-3</v>
      </c>
    </row>
    <row r="13" spans="1:22" s="46" customFormat="1" ht="8.25" customHeight="1">
      <c r="A13" s="55"/>
      <c r="B13" s="56"/>
      <c r="C13" s="56"/>
      <c r="D13" s="56"/>
      <c r="E13" s="56"/>
      <c r="F13" s="56"/>
      <c r="G13" s="56"/>
      <c r="H13" s="56"/>
      <c r="I13" s="56"/>
      <c r="J13" s="103"/>
      <c r="K13" s="107"/>
      <c r="M13" s="56"/>
      <c r="N13" s="56"/>
      <c r="O13" s="56"/>
      <c r="P13" s="56"/>
      <c r="Q13" s="56"/>
      <c r="R13" s="56"/>
      <c r="S13" s="56"/>
      <c r="T13" s="56"/>
      <c r="U13" s="103"/>
      <c r="V13" s="107"/>
    </row>
    <row r="14" spans="1:22" s="50" customFormat="1" ht="21.75" customHeight="1">
      <c r="A14" s="47" t="s">
        <v>67</v>
      </c>
      <c r="B14" s="48">
        <v>1.8260666299658281</v>
      </c>
      <c r="C14" s="49">
        <v>118.07778997171305</v>
      </c>
      <c r="D14" s="48">
        <v>1.629008427182179</v>
      </c>
      <c r="E14" s="49">
        <v>105.76811816175986</v>
      </c>
      <c r="F14" s="48">
        <v>1.5822501520318646</v>
      </c>
      <c r="G14" s="49">
        <v>103.26492682670252</v>
      </c>
      <c r="H14" s="48">
        <v>1.7462437651029354</v>
      </c>
      <c r="I14" s="49">
        <v>111.60113450488174</v>
      </c>
      <c r="J14" s="103">
        <v>6.7835689742828071</v>
      </c>
      <c r="K14" s="104">
        <v>109.67799236626431</v>
      </c>
      <c r="M14" s="48">
        <v>1.8516450400000004</v>
      </c>
      <c r="N14" s="49">
        <v>129.71828843076807</v>
      </c>
      <c r="O14" s="48">
        <v>2.18341422</v>
      </c>
      <c r="P14" s="49">
        <v>152.16572866070248</v>
      </c>
      <c r="Q14" s="48">
        <v>2.5756936900000005</v>
      </c>
      <c r="R14" s="49">
        <v>172.82992216069533</v>
      </c>
      <c r="S14" s="48">
        <v>3.0056221999999995</v>
      </c>
      <c r="T14" s="49">
        <v>200.87087544874197</v>
      </c>
      <c r="U14" s="103">
        <v>9.6163751499999996</v>
      </c>
      <c r="V14" s="104">
        <v>163.89620367522699</v>
      </c>
    </row>
    <row r="15" spans="1:22" s="54" customFormat="1" ht="21.75" customHeight="1">
      <c r="A15" s="51" t="s">
        <v>64</v>
      </c>
      <c r="B15" s="52"/>
      <c r="C15" s="53">
        <v>6.2045991593785571E-2</v>
      </c>
      <c r="D15" s="52"/>
      <c r="E15" s="53">
        <v>6.1892183707321635E-2</v>
      </c>
      <c r="F15" s="52"/>
      <c r="G15" s="53">
        <v>6.1085544541611712E-2</v>
      </c>
      <c r="H15" s="52"/>
      <c r="I15" s="53">
        <v>6.2425604987726903E-2</v>
      </c>
      <c r="J15" s="103"/>
      <c r="K15" s="105">
        <v>6.1862331207611455E-2</v>
      </c>
      <c r="M15" s="52"/>
      <c r="N15" s="53">
        <v>6.1800261698972229E-2</v>
      </c>
      <c r="O15" s="52"/>
      <c r="P15" s="53">
        <v>6.1330292577105698E-2</v>
      </c>
      <c r="Q15" s="52"/>
      <c r="R15" s="53">
        <v>6.2893617318056677E-2</v>
      </c>
      <c r="S15" s="52"/>
      <c r="T15" s="53">
        <v>6.3066368505926576E-2</v>
      </c>
      <c r="U15" s="103"/>
      <c r="V15" s="105">
        <v>6.2367351337187259E-2</v>
      </c>
    </row>
    <row r="16" spans="1:22" s="46" customFormat="1" ht="8.25" customHeight="1">
      <c r="A16" s="55"/>
      <c r="B16" s="56"/>
      <c r="C16" s="56"/>
      <c r="D16" s="56"/>
      <c r="E16" s="56"/>
      <c r="F16" s="56"/>
      <c r="G16" s="56"/>
      <c r="H16" s="56"/>
      <c r="I16" s="56"/>
      <c r="J16" s="103"/>
      <c r="K16" s="104"/>
      <c r="M16" s="56"/>
      <c r="N16" s="56"/>
      <c r="O16" s="56"/>
      <c r="P16" s="56"/>
      <c r="Q16" s="56"/>
      <c r="R16" s="56"/>
      <c r="S16" s="56"/>
      <c r="T16" s="56"/>
      <c r="U16" s="103"/>
      <c r="V16" s="104"/>
    </row>
    <row r="17" spans="1:22" s="50" customFormat="1" ht="21.75" customHeight="1">
      <c r="A17" s="57" t="s">
        <v>68</v>
      </c>
      <c r="B17" s="48">
        <v>5.0603031300341712</v>
      </c>
      <c r="C17" s="49">
        <v>510.90105051940679</v>
      </c>
      <c r="D17" s="48">
        <v>5.3525778928178216</v>
      </c>
      <c r="E17" s="49">
        <v>555.08798963789968</v>
      </c>
      <c r="F17" s="48">
        <v>5.6818864379681377</v>
      </c>
      <c r="G17" s="49">
        <v>674.2990407476666</v>
      </c>
      <c r="H17" s="48">
        <v>6.0688074848970626</v>
      </c>
      <c r="I17" s="49">
        <v>722.6011169476559</v>
      </c>
      <c r="J17" s="103">
        <v>22.163574945717194</v>
      </c>
      <c r="K17" s="104">
        <v>615.72229946315724</v>
      </c>
      <c r="M17" s="48">
        <v>6.5220175500000002</v>
      </c>
      <c r="N17" s="49">
        <v>794.22190162866355</v>
      </c>
      <c r="O17" s="48">
        <v>7.4730958000000012</v>
      </c>
      <c r="P17" s="49">
        <v>1010.4579015393189</v>
      </c>
      <c r="Q17" s="48">
        <v>8.005269239999997</v>
      </c>
      <c r="R17" s="49">
        <v>1260.5385579330571</v>
      </c>
      <c r="S17" s="48">
        <v>8.6945101699999991</v>
      </c>
      <c r="T17" s="49">
        <v>1545.823038673233</v>
      </c>
      <c r="U17" s="103">
        <v>30.694892759999998</v>
      </c>
      <c r="V17" s="104">
        <v>1152.7603499435681</v>
      </c>
    </row>
    <row r="18" spans="1:22" s="54" customFormat="1" ht="21.75" customHeight="1">
      <c r="A18" s="51" t="s">
        <v>64</v>
      </c>
      <c r="B18" s="52"/>
      <c r="C18" s="53">
        <v>3.9836340036593705E-2</v>
      </c>
      <c r="D18" s="52"/>
      <c r="E18" s="53">
        <v>3.8782951617962462E-2</v>
      </c>
      <c r="F18" s="52"/>
      <c r="G18" s="53">
        <v>3.3522258101418123E-2</v>
      </c>
      <c r="H18" s="52"/>
      <c r="I18" s="53">
        <v>3.3411655166095448E-2</v>
      </c>
      <c r="J18" s="103"/>
      <c r="K18" s="108">
        <v>3.5996056931901631E-2</v>
      </c>
      <c r="M18" s="52"/>
      <c r="N18" s="53">
        <v>3.3303544581297827E-2</v>
      </c>
      <c r="O18" s="52"/>
      <c r="P18" s="53">
        <v>2.9664279022614752E-2</v>
      </c>
      <c r="Q18" s="52"/>
      <c r="R18" s="53">
        <v>2.5195608156419275E-2</v>
      </c>
      <c r="S18" s="52"/>
      <c r="T18" s="53">
        <v>2.2314665508949911E-2</v>
      </c>
      <c r="U18" s="103"/>
      <c r="V18" s="108">
        <v>2.6627297479048986E-2</v>
      </c>
    </row>
    <row r="19" spans="1:22" s="46" customFormat="1" ht="8.25" customHeight="1">
      <c r="A19" s="55"/>
      <c r="B19" s="56"/>
      <c r="C19" s="56"/>
      <c r="D19" s="56"/>
      <c r="E19" s="56"/>
      <c r="F19" s="56"/>
      <c r="G19" s="56"/>
      <c r="H19" s="56"/>
      <c r="I19" s="56"/>
      <c r="J19" s="103"/>
      <c r="K19" s="109"/>
      <c r="M19" s="56"/>
      <c r="N19" s="56"/>
      <c r="O19" s="56"/>
      <c r="P19" s="56"/>
      <c r="Q19" s="56"/>
      <c r="R19" s="56"/>
      <c r="S19" s="56"/>
      <c r="T19" s="56"/>
      <c r="U19" s="103"/>
      <c r="V19" s="109"/>
    </row>
    <row r="20" spans="1:22" s="50" customFormat="1" ht="21.75" customHeight="1" collapsed="1">
      <c r="A20" s="59" t="s">
        <v>69</v>
      </c>
      <c r="B20" s="48">
        <v>1.3986020200000002</v>
      </c>
      <c r="C20" s="49">
        <v>222.09332447481646</v>
      </c>
      <c r="D20" s="48">
        <v>1.4028832099999999</v>
      </c>
      <c r="E20" s="49">
        <v>240.70458494718639</v>
      </c>
      <c r="F20" s="48">
        <v>1.4556199600000002</v>
      </c>
      <c r="G20" s="49">
        <v>263.77491037318993</v>
      </c>
      <c r="H20" s="48">
        <v>1.5812079999999997</v>
      </c>
      <c r="I20" s="49">
        <v>290.78434933192472</v>
      </c>
      <c r="J20" s="103">
        <v>5.8383131900000009</v>
      </c>
      <c r="K20" s="104">
        <v>254.33929228177936</v>
      </c>
      <c r="M20" s="48">
        <v>1.6561633300000005</v>
      </c>
      <c r="N20" s="49">
        <v>311.82780175108678</v>
      </c>
      <c r="O20" s="48">
        <v>1.7742250799999997</v>
      </c>
      <c r="P20" s="49">
        <v>339.94203990916128</v>
      </c>
      <c r="Q20" s="48">
        <v>1.9187379900000003</v>
      </c>
      <c r="R20" s="49">
        <v>410.10625256105732</v>
      </c>
      <c r="S20" s="48">
        <v>2.2228089</v>
      </c>
      <c r="T20" s="49">
        <v>546.12654632833687</v>
      </c>
      <c r="U20" s="103">
        <v>7.5719353000000007</v>
      </c>
      <c r="V20" s="104">
        <v>402.00066013741059</v>
      </c>
    </row>
    <row r="21" spans="1:22" s="54" customFormat="1" ht="21.75" customHeight="1">
      <c r="A21" s="60" t="s">
        <v>64</v>
      </c>
      <c r="B21" s="52"/>
      <c r="C21" s="53">
        <v>2.5327850799819567E-2</v>
      </c>
      <c r="D21" s="52"/>
      <c r="E21" s="53">
        <v>2.3441038479844425E-2</v>
      </c>
      <c r="F21" s="52"/>
      <c r="G21" s="53">
        <v>2.1953702570245162E-2</v>
      </c>
      <c r="H21" s="52"/>
      <c r="I21" s="53">
        <v>2.1632725170717636E-2</v>
      </c>
      <c r="J21" s="103"/>
      <c r="K21" s="108">
        <v>2.2954822031712688E-2</v>
      </c>
      <c r="M21" s="52"/>
      <c r="N21" s="53">
        <v>2.1539652193201152E-2</v>
      </c>
      <c r="O21" s="52"/>
      <c r="P21" s="53">
        <v>2.0934148953164866E-2</v>
      </c>
      <c r="Q21" s="52"/>
      <c r="R21" s="53">
        <v>1.8561980875223264E-2</v>
      </c>
      <c r="S21" s="52"/>
      <c r="T21" s="53">
        <v>1.6147819146269869E-2</v>
      </c>
      <c r="U21" s="103"/>
      <c r="V21" s="108">
        <v>1.8835629019643366E-2</v>
      </c>
    </row>
    <row r="22" spans="1:22" s="46" customFormat="1" ht="8.25" customHeight="1">
      <c r="A22" s="55"/>
      <c r="B22" s="56"/>
      <c r="C22" s="61"/>
      <c r="D22" s="56"/>
      <c r="E22" s="61"/>
      <c r="F22" s="56"/>
      <c r="G22" s="61"/>
      <c r="H22" s="56"/>
      <c r="I22" s="61"/>
      <c r="J22" s="103"/>
      <c r="K22" s="109"/>
      <c r="M22" s="56"/>
      <c r="N22" s="61"/>
      <c r="O22" s="56"/>
      <c r="P22" s="61"/>
      <c r="Q22" s="56"/>
      <c r="R22" s="61"/>
      <c r="S22" s="56"/>
      <c r="T22" s="61"/>
      <c r="U22" s="103"/>
      <c r="V22" s="109"/>
    </row>
    <row r="23" spans="1:22" s="50" customFormat="1" ht="21.75" customHeight="1" collapsed="1">
      <c r="A23" s="59" t="s">
        <v>70</v>
      </c>
      <c r="B23" s="48">
        <v>1.1001397100000005</v>
      </c>
      <c r="C23" s="49">
        <v>141.20266315495735</v>
      </c>
      <c r="D23" s="48">
        <v>1.1016192299999994</v>
      </c>
      <c r="E23" s="49">
        <v>141.55018634424013</v>
      </c>
      <c r="F23" s="48">
        <v>1.1442643400000005</v>
      </c>
      <c r="G23" s="49">
        <v>216.6919641457886</v>
      </c>
      <c r="H23" s="48">
        <v>1.1701560600000001</v>
      </c>
      <c r="I23" s="49">
        <v>208.91734056028318</v>
      </c>
      <c r="J23" s="103">
        <v>4.5161793400000008</v>
      </c>
      <c r="K23" s="104">
        <v>177.09053855131728</v>
      </c>
      <c r="M23" s="48">
        <v>1.1355981699999993</v>
      </c>
      <c r="N23" s="49">
        <v>207.34791057705837</v>
      </c>
      <c r="O23" s="48">
        <v>1.1435950900000007</v>
      </c>
      <c r="P23" s="49">
        <v>216.32958151017925</v>
      </c>
      <c r="Q23" s="48">
        <v>1.1953700700000003</v>
      </c>
      <c r="R23" s="49">
        <v>232.18188248455553</v>
      </c>
      <c r="S23" s="48">
        <v>1.2202120000000001</v>
      </c>
      <c r="T23" s="49">
        <v>227.19007484845514</v>
      </c>
      <c r="U23" s="103">
        <v>4.6947753300000006</v>
      </c>
      <c r="V23" s="104">
        <v>220.76236235506207</v>
      </c>
    </row>
    <row r="24" spans="1:22" s="54" customFormat="1" ht="21.75" customHeight="1">
      <c r="A24" s="60" t="s">
        <v>64</v>
      </c>
      <c r="B24" s="52"/>
      <c r="C24" s="53">
        <v>3.1336078483658068E-2</v>
      </c>
      <c r="D24" s="52"/>
      <c r="E24" s="53">
        <v>3.1301183319343895E-2</v>
      </c>
      <c r="F24" s="52"/>
      <c r="G24" s="53">
        <v>2.100761819297646E-2</v>
      </c>
      <c r="H24" s="52"/>
      <c r="I24" s="53">
        <v>2.2282430229573755E-2</v>
      </c>
      <c r="J24" s="103"/>
      <c r="K24" s="108">
        <v>2.550209275404797E-2</v>
      </c>
      <c r="M24" s="52"/>
      <c r="N24" s="53">
        <v>2.2211371479003386E-2</v>
      </c>
      <c r="O24" s="52"/>
      <c r="P24" s="53">
        <v>2.1203514133341751E-2</v>
      </c>
      <c r="Q24" s="52"/>
      <c r="R24" s="53">
        <v>2.0425800542430865E-2</v>
      </c>
      <c r="S24" s="52"/>
      <c r="T24" s="53">
        <v>2.130840654676508E-2</v>
      </c>
      <c r="U24" s="103"/>
      <c r="V24" s="108">
        <v>2.1266194472267793E-2</v>
      </c>
    </row>
    <row r="25" spans="1:22" s="46" customFormat="1" ht="8.25" customHeight="1">
      <c r="A25" s="55"/>
      <c r="B25" s="56"/>
      <c r="C25" s="61"/>
      <c r="D25" s="56"/>
      <c r="E25" s="61"/>
      <c r="F25" s="56"/>
      <c r="G25" s="61"/>
      <c r="H25" s="56"/>
      <c r="I25" s="61"/>
      <c r="J25" s="103"/>
      <c r="K25" s="109"/>
      <c r="M25" s="56"/>
      <c r="N25" s="61"/>
      <c r="O25" s="56"/>
      <c r="P25" s="61"/>
      <c r="Q25" s="56"/>
      <c r="R25" s="61"/>
      <c r="S25" s="56"/>
      <c r="T25" s="61"/>
      <c r="U25" s="103"/>
      <c r="V25" s="109"/>
    </row>
    <row r="26" spans="1:22" s="50" customFormat="1" ht="21.75" customHeight="1" collapsed="1">
      <c r="A26" s="59" t="s">
        <v>71</v>
      </c>
      <c r="B26" s="48">
        <v>2.6355019999999989</v>
      </c>
      <c r="C26" s="49">
        <v>147.60506288963293</v>
      </c>
      <c r="D26" s="48">
        <v>2.9398260900000013</v>
      </c>
      <c r="E26" s="49">
        <v>172.8332183464731</v>
      </c>
      <c r="F26" s="48">
        <v>3.1779160200000014</v>
      </c>
      <c r="G26" s="49">
        <v>193.83216622868812</v>
      </c>
      <c r="H26" s="48">
        <v>3.4216031299999989</v>
      </c>
      <c r="I26" s="49">
        <v>222.899427055448</v>
      </c>
      <c r="J26" s="103">
        <v>12.17484724</v>
      </c>
      <c r="K26" s="104">
        <v>184.29246863006054</v>
      </c>
      <c r="M26" s="48">
        <v>3.6585617700000004</v>
      </c>
      <c r="N26" s="49">
        <v>256.89589117544165</v>
      </c>
      <c r="O26" s="48">
        <v>3.9303757200000007</v>
      </c>
      <c r="P26" s="49">
        <v>296.66103881364523</v>
      </c>
      <c r="Q26" s="48">
        <v>4.0185899299999992</v>
      </c>
      <c r="R26" s="49">
        <v>317.19843438186371</v>
      </c>
      <c r="S26" s="48">
        <v>4.1138259999999995</v>
      </c>
      <c r="T26" s="49">
        <v>340.28161869696424</v>
      </c>
      <c r="U26" s="103">
        <v>15.72135342</v>
      </c>
      <c r="V26" s="104">
        <v>302.75924576697872</v>
      </c>
    </row>
    <row r="27" spans="1:22" s="54" customFormat="1" ht="21.75" customHeight="1">
      <c r="A27" s="60" t="s">
        <v>64</v>
      </c>
      <c r="B27" s="52"/>
      <c r="C27" s="53">
        <v>7.1812788215841097E-2</v>
      </c>
      <c r="D27" s="52"/>
      <c r="E27" s="53">
        <v>6.8412288074822344E-2</v>
      </c>
      <c r="F27" s="52"/>
      <c r="G27" s="53">
        <v>6.5224359790801711E-2</v>
      </c>
      <c r="H27" s="52"/>
      <c r="I27" s="53">
        <v>6.1068034238933984E-2</v>
      </c>
      <c r="J27" s="103"/>
      <c r="K27" s="108">
        <v>6.6062641248998508E-2</v>
      </c>
      <c r="M27" s="52"/>
      <c r="N27" s="53">
        <v>5.7756861909222634E-2</v>
      </c>
      <c r="O27" s="52"/>
      <c r="P27" s="53">
        <v>5.3140425466793421E-2</v>
      </c>
      <c r="Q27" s="52"/>
      <c r="R27" s="53">
        <v>5.0262917517518865E-2</v>
      </c>
      <c r="S27" s="52"/>
      <c r="T27" s="53">
        <v>4.7963676564424441E-2</v>
      </c>
      <c r="U27" s="103"/>
      <c r="V27" s="108">
        <v>5.1926914338068064E-2</v>
      </c>
    </row>
    <row r="28" spans="1:22" s="46" customFormat="1" ht="8.25" customHeight="1">
      <c r="A28" s="55"/>
      <c r="B28" s="56"/>
      <c r="C28" s="61"/>
      <c r="D28" s="56"/>
      <c r="E28" s="61"/>
      <c r="F28" s="56"/>
      <c r="G28" s="61"/>
      <c r="H28" s="56"/>
      <c r="I28" s="61"/>
      <c r="J28" s="103"/>
      <c r="K28" s="109"/>
      <c r="M28" s="56"/>
      <c r="N28" s="61"/>
      <c r="O28" s="56"/>
      <c r="P28" s="61"/>
      <c r="Q28" s="56"/>
      <c r="R28" s="61"/>
      <c r="S28" s="56"/>
      <c r="T28" s="61"/>
      <c r="U28" s="103"/>
      <c r="V28" s="109"/>
    </row>
    <row r="29" spans="1:22" s="50" customFormat="1" ht="21.75" customHeight="1" collapsed="1">
      <c r="A29" s="59" t="s">
        <v>72</v>
      </c>
      <c r="B29" s="48"/>
      <c r="C29" s="48"/>
      <c r="D29" s="48"/>
      <c r="E29" s="48"/>
      <c r="F29" s="48"/>
      <c r="G29" s="48"/>
      <c r="H29" s="48"/>
      <c r="I29" s="48"/>
      <c r="J29" s="103">
        <v>0</v>
      </c>
      <c r="K29" s="104">
        <v>0</v>
      </c>
      <c r="M29" s="48">
        <v>7.1694279999999999E-2</v>
      </c>
      <c r="N29" s="49">
        <v>18.150298125076802</v>
      </c>
      <c r="O29" s="48">
        <v>0.62489991</v>
      </c>
      <c r="P29" s="49">
        <v>157.52524130633333</v>
      </c>
      <c r="Q29" s="48">
        <v>0.87257124999999991</v>
      </c>
      <c r="R29" s="49">
        <v>301.05198850558065</v>
      </c>
      <c r="S29" s="48">
        <v>1.1376632700000002</v>
      </c>
      <c r="T29" s="49">
        <v>432.22479879947667</v>
      </c>
      <c r="U29" s="103">
        <v>2.7068287100000004</v>
      </c>
      <c r="V29" s="104">
        <v>227.23808168411685</v>
      </c>
    </row>
    <row r="30" spans="1:22" s="54" customFormat="1" ht="21.75" customHeight="1">
      <c r="A30" s="60" t="s">
        <v>64</v>
      </c>
      <c r="B30" s="52"/>
      <c r="C30" s="53"/>
      <c r="D30" s="52"/>
      <c r="E30" s="53"/>
      <c r="F30" s="52"/>
      <c r="G30" s="53"/>
      <c r="H30" s="52"/>
      <c r="I30" s="53"/>
      <c r="J30" s="103"/>
      <c r="K30" s="108"/>
      <c r="M30" s="52"/>
      <c r="N30" s="53">
        <v>1.6019579047786316E-2</v>
      </c>
      <c r="O30" s="52"/>
      <c r="P30" s="53">
        <v>1.5911524090947378E-2</v>
      </c>
      <c r="Q30" s="52"/>
      <c r="R30" s="58">
        <v>1.1499115507784596E-2</v>
      </c>
      <c r="S30" s="52"/>
      <c r="T30" s="58">
        <v>1.044261082938904E-2</v>
      </c>
      <c r="U30" s="103"/>
      <c r="V30" s="108">
        <v>1.1911862175296642E-2</v>
      </c>
    </row>
    <row r="31" spans="1:22" s="46" customFormat="1" ht="8.25" customHeight="1">
      <c r="A31" s="59"/>
      <c r="B31" s="56"/>
      <c r="C31" s="56"/>
      <c r="D31" s="56"/>
      <c r="E31" s="56"/>
      <c r="F31" s="56"/>
      <c r="G31" s="56"/>
      <c r="H31" s="56"/>
      <c r="I31" s="56"/>
      <c r="J31" s="103"/>
      <c r="K31" s="109"/>
      <c r="M31" s="56"/>
      <c r="N31" s="56"/>
      <c r="O31" s="56"/>
      <c r="P31" s="56"/>
      <c r="Q31" s="56"/>
      <c r="R31" s="56"/>
      <c r="S31" s="56"/>
      <c r="T31" s="56"/>
      <c r="U31" s="103"/>
      <c r="V31" s="109"/>
    </row>
    <row r="32" spans="1:22" s="50" customFormat="1" ht="21.75" customHeight="1">
      <c r="A32" s="57" t="s">
        <v>74</v>
      </c>
      <c r="B32" s="48">
        <v>-0.73791390274897783</v>
      </c>
      <c r="C32" s="49"/>
      <c r="D32" s="48">
        <v>-0.69049769390428539</v>
      </c>
      <c r="E32" s="49"/>
      <c r="F32" s="48">
        <v>2.1775695549735907E-2</v>
      </c>
      <c r="G32" s="49"/>
      <c r="H32" s="48">
        <v>-0.69737697289220413</v>
      </c>
      <c r="I32" s="49"/>
      <c r="J32" s="103">
        <v>-2.1040128739957318</v>
      </c>
      <c r="K32" s="109"/>
      <c r="M32" s="48">
        <v>-1.4938509757193477</v>
      </c>
      <c r="N32" s="49"/>
      <c r="O32" s="48">
        <v>-1.519438305067623</v>
      </c>
      <c r="P32" s="49"/>
      <c r="Q32" s="48">
        <v>-0.90348093343243097</v>
      </c>
      <c r="R32" s="49"/>
      <c r="S32" s="48">
        <v>-0.11539024061026418</v>
      </c>
      <c r="T32" s="49"/>
      <c r="U32" s="103">
        <v>-4.0321604548296648</v>
      </c>
      <c r="V32" s="109"/>
    </row>
    <row r="33" spans="1:32" s="64" customFormat="1" ht="21.75" customHeight="1" thickBot="1">
      <c r="A33" s="62" t="s">
        <v>32</v>
      </c>
      <c r="B33" s="63">
        <f>B5+B8+B11+B14+B17+B32</f>
        <v>62.248077540000011</v>
      </c>
      <c r="C33" s="63"/>
      <c r="D33" s="63">
        <f>D5+D8+D11+D14+D17+D32</f>
        <v>61.200001869999994</v>
      </c>
      <c r="E33" s="63"/>
      <c r="F33" s="63">
        <f>F5+F8+F11+F14+F17+F32</f>
        <v>62.525071250000018</v>
      </c>
      <c r="G33" s="63"/>
      <c r="H33" s="63">
        <f>H5+H8+H11+H14+H17+H32</f>
        <v>63.412637509999996</v>
      </c>
      <c r="I33" s="63"/>
      <c r="J33" s="110">
        <f>J5+J8+J11+J14+J17+J32</f>
        <v>249.38578816999998</v>
      </c>
      <c r="K33" s="111"/>
      <c r="M33" s="63">
        <f>M5+M8+M11+M14+M17+M32</f>
        <v>62.90626418999998</v>
      </c>
      <c r="N33" s="63"/>
      <c r="O33" s="63">
        <f>O5+O8+O11+O14+O17+O32</f>
        <v>64.281783969999992</v>
      </c>
      <c r="P33" s="63"/>
      <c r="Q33" s="63">
        <f>Q5+Q8+Q11+Q14+Q17+Q32</f>
        <v>67.365759499999996</v>
      </c>
      <c r="R33" s="65"/>
      <c r="S33" s="63">
        <f>S5+S8+S11+S14+S17+S32</f>
        <v>70.026769250000001</v>
      </c>
      <c r="T33" s="65"/>
      <c r="U33" s="110">
        <f>U5+U8+U11+U14+U17+U32</f>
        <v>264.58057690999999</v>
      </c>
      <c r="V33" s="111"/>
    </row>
    <row r="34" spans="1:32" s="42" customFormat="1" ht="15">
      <c r="A34" s="40"/>
      <c r="B34" s="40"/>
      <c r="C34" s="66"/>
      <c r="D34" s="40"/>
      <c r="E34" s="66"/>
      <c r="F34" s="40"/>
      <c r="G34" s="66"/>
      <c r="H34" s="66"/>
      <c r="I34" s="66"/>
      <c r="J34" s="40"/>
      <c r="K34" s="40"/>
      <c r="L34" s="40"/>
      <c r="M34" s="40"/>
      <c r="N34" s="66"/>
      <c r="O34" s="40"/>
      <c r="P34" s="66"/>
      <c r="Q34" s="40"/>
      <c r="R34" s="66"/>
      <c r="S34" s="66"/>
      <c r="T34" s="66"/>
      <c r="U34" s="40"/>
      <c r="V34" s="40"/>
      <c r="Z34" s="40"/>
      <c r="AA34" s="40"/>
      <c r="AB34" s="40"/>
      <c r="AC34" s="40"/>
      <c r="AD34" s="40"/>
      <c r="AE34" s="40"/>
      <c r="AF34" s="40"/>
    </row>
  </sheetData>
  <pageMargins left="0.7" right="0.7" top="0.75" bottom="0.75" header="0.3" footer="0.3"/>
  <pageSetup paperSize="9" scale="6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zoomScaleNormal="100" workbookViewId="0">
      <selection activeCell="I29" sqref="I29"/>
    </sheetView>
  </sheetViews>
  <sheetFormatPr defaultRowHeight="12.75"/>
  <cols>
    <col min="1" max="1" width="28.140625" style="28" customWidth="1"/>
    <col min="2" max="6" width="10.7109375" style="34" customWidth="1"/>
    <col min="7" max="7" width="3.42578125" style="36" customWidth="1"/>
    <col min="8" max="9" width="10.7109375" style="34" customWidth="1"/>
    <col min="10" max="12" width="10.7109375" style="36" customWidth="1"/>
    <col min="13" max="16384" width="9.140625" style="36"/>
  </cols>
  <sheetData>
    <row r="2" spans="1:12" ht="15.75">
      <c r="A2" s="88" t="s">
        <v>102</v>
      </c>
      <c r="B2" s="88"/>
      <c r="C2" s="88"/>
      <c r="D2" s="88"/>
    </row>
    <row r="4" spans="1:12" ht="13.5" thickBot="1"/>
    <row r="5" spans="1:12" s="67" customFormat="1" ht="33" customHeight="1">
      <c r="A5" s="3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112" t="s">
        <v>9</v>
      </c>
      <c r="G5" s="1"/>
      <c r="H5" s="27" t="s">
        <v>5</v>
      </c>
      <c r="I5" s="27" t="s">
        <v>6</v>
      </c>
      <c r="J5" s="27" t="s">
        <v>7</v>
      </c>
      <c r="K5" s="27" t="s">
        <v>8</v>
      </c>
      <c r="L5" s="112" t="s">
        <v>10</v>
      </c>
    </row>
    <row r="6" spans="1:12" s="67" customFormat="1" ht="21.75" customHeight="1">
      <c r="A6" s="68" t="s">
        <v>75</v>
      </c>
      <c r="B6" s="69">
        <v>20.277608619265354</v>
      </c>
      <c r="C6" s="69">
        <v>18.48275820569209</v>
      </c>
      <c r="D6" s="69">
        <v>16.58054082076443</v>
      </c>
      <c r="E6" s="69">
        <v>19.518290855192607</v>
      </c>
      <c r="F6" s="113">
        <f>SUM(B6:E6)</f>
        <v>74.859198500914474</v>
      </c>
      <c r="H6" s="69">
        <v>20.256209561454156</v>
      </c>
      <c r="I6" s="69">
        <v>18.271062308779051</v>
      </c>
      <c r="J6" s="69">
        <v>16.757614306432949</v>
      </c>
      <c r="K6" s="69">
        <v>18.007471842035223</v>
      </c>
      <c r="L6" s="113">
        <f>SUM(H6:K6)</f>
        <v>73.292358018701378</v>
      </c>
    </row>
    <row r="7" spans="1:12" s="67" customFormat="1" ht="21.75" customHeight="1">
      <c r="A7" s="70" t="s">
        <v>76</v>
      </c>
      <c r="B7" s="37"/>
      <c r="C7" s="37"/>
      <c r="D7" s="37"/>
      <c r="E7" s="37"/>
      <c r="F7" s="98"/>
      <c r="H7" s="37"/>
      <c r="I7" s="37"/>
      <c r="J7" s="37"/>
      <c r="K7" s="37"/>
      <c r="L7" s="98"/>
    </row>
    <row r="8" spans="1:12" s="67" customFormat="1" ht="21.75" customHeight="1">
      <c r="A8" s="71" t="s">
        <v>56</v>
      </c>
      <c r="B8" s="37">
        <v>16.489293775486892</v>
      </c>
      <c r="C8" s="37">
        <v>15.247108024217601</v>
      </c>
      <c r="D8" s="37">
        <v>12.909455232975075</v>
      </c>
      <c r="E8" s="37">
        <v>15.962320300228413</v>
      </c>
      <c r="F8" s="98">
        <f>SUM(B8:E8)</f>
        <v>60.608177332907985</v>
      </c>
      <c r="H8" s="37">
        <v>16.67319296289962</v>
      </c>
      <c r="I8" s="37">
        <v>15.225460393362104</v>
      </c>
      <c r="J8" s="37">
        <v>13.516268554939966</v>
      </c>
      <c r="K8" s="37">
        <v>15.192468642362456</v>
      </c>
      <c r="L8" s="98">
        <f>SUM(H8:K8)</f>
        <v>60.607390553564144</v>
      </c>
    </row>
    <row r="9" spans="1:12" s="67" customFormat="1" ht="21.75" customHeight="1">
      <c r="A9" s="71" t="s">
        <v>77</v>
      </c>
      <c r="B9" s="37">
        <v>1.1466039158914638</v>
      </c>
      <c r="C9" s="37">
        <v>1.1247962368873912</v>
      </c>
      <c r="D9" s="37">
        <v>0.93237062024824258</v>
      </c>
      <c r="E9" s="37">
        <v>1.2202395753596311</v>
      </c>
      <c r="F9" s="98">
        <f>SUM(B9:E9)</f>
        <v>4.4240103483867292</v>
      </c>
      <c r="H9" s="37">
        <v>1.0496005499309666</v>
      </c>
      <c r="I9" s="37">
        <v>0.86451933576739848</v>
      </c>
      <c r="J9" s="37">
        <v>0.74581852700062601</v>
      </c>
      <c r="K9" s="37">
        <v>0.93051180749193851</v>
      </c>
      <c r="L9" s="98">
        <f>SUM(H9:K9)</f>
        <v>3.5904502201909301</v>
      </c>
    </row>
    <row r="10" spans="1:12" s="67" customFormat="1" ht="21.75" customHeight="1">
      <c r="A10" s="71" t="s">
        <v>50</v>
      </c>
      <c r="B10" s="37">
        <v>3.170583162887</v>
      </c>
      <c r="C10" s="37">
        <v>2.5842222171870972</v>
      </c>
      <c r="D10" s="37">
        <v>2.3783777177411132</v>
      </c>
      <c r="E10" s="37">
        <v>2.4193846021045609</v>
      </c>
      <c r="F10" s="98">
        <f>SUM(B10:E10)</f>
        <v>10.552567699919772</v>
      </c>
      <c r="H10" s="37">
        <v>2.396187677623574</v>
      </c>
      <c r="I10" s="37">
        <v>2.0189810624495426</v>
      </c>
      <c r="J10" s="37">
        <v>1.8530784337363579</v>
      </c>
      <c r="K10" s="37">
        <v>1.9213633569808353</v>
      </c>
      <c r="L10" s="98">
        <f>SUM(H10:K10)</f>
        <v>8.1896105307903095</v>
      </c>
    </row>
    <row r="11" spans="1:12" s="67" customFormat="1" ht="21.75" customHeight="1">
      <c r="A11" s="71" t="s">
        <v>78</v>
      </c>
      <c r="B11" s="37">
        <v>-0.52887223500000191</v>
      </c>
      <c r="C11" s="37">
        <v>-0.47336827260000014</v>
      </c>
      <c r="D11" s="37">
        <v>0.36033724979999882</v>
      </c>
      <c r="E11" s="37">
        <v>-8.3653622499998193E-2</v>
      </c>
      <c r="F11" s="98">
        <f>SUM(B11:E11)</f>
        <v>-0.72555688030000143</v>
      </c>
      <c r="H11" s="37">
        <v>0.13722837099999596</v>
      </c>
      <c r="I11" s="37">
        <v>0.16210151720000621</v>
      </c>
      <c r="J11" s="37">
        <v>0.64244879075599837</v>
      </c>
      <c r="K11" s="37">
        <v>-3.687196480000754E-2</v>
      </c>
      <c r="L11" s="98">
        <f>SUM(H11:K11)</f>
        <v>0.904906714155993</v>
      </c>
    </row>
    <row r="12" spans="1:12" s="67" customFormat="1" ht="8.25" customHeight="1">
      <c r="A12" s="70"/>
      <c r="B12" s="37"/>
      <c r="C12" s="37"/>
      <c r="D12" s="37"/>
      <c r="E12" s="37"/>
      <c r="F12" s="98"/>
      <c r="H12" s="37"/>
      <c r="I12" s="37"/>
      <c r="J12" s="37"/>
      <c r="K12" s="37"/>
      <c r="L12" s="98"/>
    </row>
    <row r="13" spans="1:12" s="67" customFormat="1" ht="21.75" customHeight="1">
      <c r="A13" s="68" t="s">
        <v>79</v>
      </c>
      <c r="B13" s="69">
        <v>37.471280872499953</v>
      </c>
      <c r="C13" s="69">
        <v>40.15386529340001</v>
      </c>
      <c r="D13" s="69">
        <v>40.967207509300003</v>
      </c>
      <c r="E13" s="69">
        <v>44.090476940000038</v>
      </c>
      <c r="F13" s="113">
        <f>SUM(B13:E13)</f>
        <v>162.6828306152</v>
      </c>
      <c r="H13" s="69">
        <v>43.658399518500005</v>
      </c>
      <c r="I13" s="69">
        <v>44.6112006452</v>
      </c>
      <c r="J13" s="69">
        <v>47.113229862644992</v>
      </c>
      <c r="K13" s="69">
        <v>48.27606831569998</v>
      </c>
      <c r="L13" s="113">
        <f>SUM(H13:K13)</f>
        <v>183.65889834204498</v>
      </c>
    </row>
    <row r="14" spans="1:12" s="67" customFormat="1" ht="21.75" customHeight="1">
      <c r="A14" s="70" t="s">
        <v>76</v>
      </c>
      <c r="B14" s="37"/>
      <c r="C14" s="37"/>
      <c r="D14" s="37"/>
      <c r="E14" s="37"/>
      <c r="F14" s="98"/>
      <c r="H14" s="37"/>
      <c r="I14" s="37"/>
      <c r="J14" s="37"/>
      <c r="K14" s="37"/>
      <c r="L14" s="98"/>
    </row>
    <row r="15" spans="1:12" s="67" customFormat="1" ht="21.75" customHeight="1">
      <c r="A15" s="71" t="s">
        <v>80</v>
      </c>
      <c r="B15" s="37">
        <v>1.7790531599999584</v>
      </c>
      <c r="C15" s="37">
        <v>2.8266345399999944</v>
      </c>
      <c r="D15" s="37">
        <v>2.3806613600000008</v>
      </c>
      <c r="E15" s="37">
        <v>2.8704790800000279</v>
      </c>
      <c r="F15" s="98">
        <f>SUM(B15:E15)</f>
        <v>9.8568281399999815</v>
      </c>
      <c r="H15" s="37">
        <v>3.0574339699999999</v>
      </c>
      <c r="I15" s="37">
        <v>2.9085509100000002</v>
      </c>
      <c r="J15" s="37">
        <v>2.3131225199999998</v>
      </c>
      <c r="K15" s="37">
        <v>3.2323679000000003</v>
      </c>
      <c r="L15" s="98">
        <f>SUM(H15:K15)</f>
        <v>11.511475300000001</v>
      </c>
    </row>
    <row r="16" spans="1:12" s="67" customFormat="1" ht="21.75" customHeight="1">
      <c r="A16" s="71" t="s">
        <v>81</v>
      </c>
      <c r="B16" s="37">
        <v>39.958638399999991</v>
      </c>
      <c r="C16" s="37">
        <v>40.493902090000013</v>
      </c>
      <c r="D16" s="37">
        <v>43.012421630000006</v>
      </c>
      <c r="E16" s="37">
        <v>43.950167460000003</v>
      </c>
      <c r="F16" s="98">
        <f>SUM(B16:E16)</f>
        <v>167.41512958000001</v>
      </c>
      <c r="H16" s="37">
        <v>45.327279590000018</v>
      </c>
      <c r="I16" s="37">
        <v>47.440000749999982</v>
      </c>
      <c r="J16" s="37">
        <v>48.540086938832999</v>
      </c>
      <c r="K16" s="37">
        <v>50.700671889999995</v>
      </c>
      <c r="L16" s="98">
        <f>SUM(H16:K16)</f>
        <v>192.00803916883299</v>
      </c>
    </row>
    <row r="17" spans="1:12" s="67" customFormat="1" ht="21.75" customHeight="1">
      <c r="A17" s="71" t="s">
        <v>82</v>
      </c>
      <c r="B17" s="37">
        <v>-4.2664106875000014</v>
      </c>
      <c r="C17" s="37">
        <v>-3.1666713365999994</v>
      </c>
      <c r="D17" s="37">
        <v>-4.4258754806999985</v>
      </c>
      <c r="E17" s="37">
        <v>-2.7301695999999982</v>
      </c>
      <c r="F17" s="98">
        <f>SUM(B17:E17)</f>
        <v>-14.589127104799998</v>
      </c>
      <c r="H17" s="37">
        <v>-4.7263140415000109</v>
      </c>
      <c r="I17" s="37">
        <v>-5.7373510147999811</v>
      </c>
      <c r="J17" s="37">
        <v>-3.7399795961880105</v>
      </c>
      <c r="K17" s="37">
        <v>-5.6569714743000139</v>
      </c>
      <c r="L17" s="98">
        <f>SUM(H17:K17)</f>
        <v>-19.860616126788017</v>
      </c>
    </row>
    <row r="18" spans="1:12" s="67" customFormat="1" ht="8.25" customHeight="1">
      <c r="A18" s="70"/>
      <c r="B18" s="37"/>
      <c r="C18" s="37"/>
      <c r="D18" s="37"/>
      <c r="E18" s="37"/>
      <c r="F18" s="98"/>
      <c r="H18" s="37"/>
      <c r="I18" s="37"/>
      <c r="J18" s="37"/>
      <c r="K18" s="37"/>
      <c r="L18" s="98"/>
    </row>
    <row r="19" spans="1:12" s="67" customFormat="1" ht="21.75" customHeight="1">
      <c r="A19" s="68" t="s">
        <v>83</v>
      </c>
      <c r="B19" s="69">
        <v>0.30201237249999979</v>
      </c>
      <c r="C19" s="69">
        <v>0.76134384919999942</v>
      </c>
      <c r="D19" s="69">
        <v>1.6319290909000022</v>
      </c>
      <c r="E19" s="69">
        <v>2.0311098024999996</v>
      </c>
      <c r="F19" s="113">
        <f>SUM(B19:E19)</f>
        <v>4.7263951151000008</v>
      </c>
      <c r="H19" s="69">
        <v>0.63358031049999619</v>
      </c>
      <c r="I19" s="69">
        <v>1.9173431242666736</v>
      </c>
      <c r="J19" s="69">
        <v>5.654170299932332</v>
      </c>
      <c r="K19" s="69">
        <v>4.2288484990999935</v>
      </c>
      <c r="L19" s="113">
        <f>SUM(H19:K19)</f>
        <v>12.433942233798994</v>
      </c>
    </row>
    <row r="20" spans="1:12" s="67" customFormat="1" ht="8.25" customHeight="1">
      <c r="A20" s="70"/>
      <c r="B20" s="37"/>
      <c r="C20" s="37"/>
      <c r="D20" s="37"/>
      <c r="E20" s="37"/>
      <c r="F20" s="98"/>
      <c r="H20" s="37"/>
      <c r="I20" s="37"/>
      <c r="J20" s="37"/>
      <c r="K20" s="37"/>
      <c r="L20" s="98"/>
    </row>
    <row r="21" spans="1:12" s="67" customFormat="1" ht="21.75" customHeight="1">
      <c r="A21" s="72" t="s">
        <v>58</v>
      </c>
      <c r="B21" s="69">
        <v>0.10998432999999999</v>
      </c>
      <c r="C21" s="69">
        <v>0.26219255999999996</v>
      </c>
      <c r="D21" s="69">
        <v>9.4704369999999982E-2</v>
      </c>
      <c r="E21" s="69">
        <v>0.14587321</v>
      </c>
      <c r="F21" s="113">
        <f>SUM(B21:E21)</f>
        <v>0.61275446999999994</v>
      </c>
      <c r="H21" s="69">
        <v>0.13305806000000001</v>
      </c>
      <c r="I21" s="69">
        <v>0.22612525999999997</v>
      </c>
      <c r="J21" s="69">
        <v>0.15493469000000001</v>
      </c>
      <c r="K21" s="69">
        <v>0.18411055000000001</v>
      </c>
      <c r="L21" s="113">
        <f>SUM(H21:K21)</f>
        <v>0.69822856</v>
      </c>
    </row>
    <row r="22" spans="1:12" s="67" customFormat="1" ht="8.25" customHeight="1">
      <c r="A22" s="73"/>
      <c r="B22" s="69"/>
      <c r="C22" s="69"/>
      <c r="D22" s="69"/>
      <c r="E22" s="69"/>
      <c r="F22" s="98"/>
      <c r="H22" s="69"/>
      <c r="I22" s="69"/>
      <c r="J22" s="69"/>
      <c r="K22" s="69"/>
      <c r="L22" s="98"/>
    </row>
    <row r="23" spans="1:12" s="9" customFormat="1" ht="21" customHeight="1" thickBot="1">
      <c r="A23" s="11" t="s">
        <v>32</v>
      </c>
      <c r="B23" s="39">
        <f>B6+B13+B19+B21</f>
        <v>58.160886194265316</v>
      </c>
      <c r="C23" s="39">
        <f>C6+C13+C19+C21</f>
        <v>59.660159908292101</v>
      </c>
      <c r="D23" s="39">
        <f>D6+D13+D19+D21</f>
        <v>59.274381790964441</v>
      </c>
      <c r="E23" s="39">
        <f>E6+E13+E19+E21</f>
        <v>65.785750807692651</v>
      </c>
      <c r="F23" s="100">
        <f>F6+F13+F19+F21</f>
        <v>242.88117870121445</v>
      </c>
      <c r="G23" s="67"/>
      <c r="H23" s="39">
        <f>H6+H13+H19+H21</f>
        <v>64.681247450454151</v>
      </c>
      <c r="I23" s="39">
        <f>I6+I13+I19+I21</f>
        <v>65.025731338245734</v>
      </c>
      <c r="J23" s="39">
        <f>J6+J13+J19+J21</f>
        <v>69.679949159010278</v>
      </c>
      <c r="K23" s="39">
        <f>K6+K13+K19+K21</f>
        <v>70.696499206835199</v>
      </c>
      <c r="L23" s="100">
        <f>L6+L13+L19+L21</f>
        <v>270.08342715454535</v>
      </c>
    </row>
    <row r="24" spans="1:12" ht="15">
      <c r="B24" s="74"/>
      <c r="C24" s="74"/>
      <c r="D24" s="74"/>
      <c r="E24" s="74"/>
      <c r="F24" s="74"/>
      <c r="H24" s="74"/>
      <c r="I24" s="75"/>
      <c r="J24" s="76"/>
      <c r="K24" s="76"/>
      <c r="L24" s="76"/>
    </row>
    <row r="25" spans="1:12" ht="15">
      <c r="B25" s="74"/>
      <c r="C25" s="74"/>
      <c r="D25" s="74"/>
      <c r="E25" s="74"/>
      <c r="F25" s="74"/>
      <c r="H25" s="74"/>
      <c r="I25" s="74"/>
    </row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Normal="100" workbookViewId="0">
      <selection activeCell="I30" sqref="I30"/>
    </sheetView>
  </sheetViews>
  <sheetFormatPr defaultColWidth="84.5703125" defaultRowHeight="15"/>
  <cols>
    <col min="1" max="1" width="36.5703125" style="1" bestFit="1" customWidth="1"/>
    <col min="2" max="5" width="12" style="2" customWidth="1"/>
    <col min="6" max="6" width="2" style="1" customWidth="1"/>
    <col min="7" max="10" width="12" style="2" customWidth="1"/>
    <col min="11" max="11" width="6.85546875" style="1" customWidth="1"/>
    <col min="12" max="12" width="12" style="2" customWidth="1"/>
    <col min="13" max="13" width="12" style="1" customWidth="1"/>
    <col min="14" max="14" width="6.85546875" style="1" customWidth="1"/>
    <col min="15" max="15" width="14" style="1" customWidth="1"/>
    <col min="16" max="17" width="15.42578125" style="1" customWidth="1"/>
    <col min="18" max="254" width="84.5703125" style="1"/>
    <col min="255" max="255" width="60.5703125" style="1" customWidth="1"/>
    <col min="256" max="256" width="12.7109375" style="1" customWidth="1"/>
    <col min="257" max="257" width="11.7109375" style="1" customWidth="1"/>
    <col min="258" max="258" width="12.7109375" style="1" customWidth="1"/>
    <col min="259" max="259" width="11.7109375" style="1" customWidth="1"/>
    <col min="260" max="260" width="12.7109375" style="1" customWidth="1"/>
    <col min="261" max="261" width="11.7109375" style="1" customWidth="1"/>
    <col min="262" max="262" width="12.7109375" style="1" customWidth="1"/>
    <col min="263" max="263" width="11.7109375" style="1" customWidth="1"/>
    <col min="264" max="264" width="12.7109375" style="1" customWidth="1"/>
    <col min="265" max="265" width="11.85546875" style="1" customWidth="1"/>
    <col min="266" max="266" width="11.5703125" style="1" customWidth="1"/>
    <col min="267" max="510" width="84.5703125" style="1"/>
    <col min="511" max="511" width="60.5703125" style="1" customWidth="1"/>
    <col min="512" max="512" width="12.7109375" style="1" customWidth="1"/>
    <col min="513" max="513" width="11.7109375" style="1" customWidth="1"/>
    <col min="514" max="514" width="12.7109375" style="1" customWidth="1"/>
    <col min="515" max="515" width="11.7109375" style="1" customWidth="1"/>
    <col min="516" max="516" width="12.7109375" style="1" customWidth="1"/>
    <col min="517" max="517" width="11.7109375" style="1" customWidth="1"/>
    <col min="518" max="518" width="12.7109375" style="1" customWidth="1"/>
    <col min="519" max="519" width="11.7109375" style="1" customWidth="1"/>
    <col min="520" max="520" width="12.7109375" style="1" customWidth="1"/>
    <col min="521" max="521" width="11.85546875" style="1" customWidth="1"/>
    <col min="522" max="522" width="11.5703125" style="1" customWidth="1"/>
    <col min="523" max="766" width="84.5703125" style="1"/>
    <col min="767" max="767" width="60.5703125" style="1" customWidth="1"/>
    <col min="768" max="768" width="12.7109375" style="1" customWidth="1"/>
    <col min="769" max="769" width="11.7109375" style="1" customWidth="1"/>
    <col min="770" max="770" width="12.7109375" style="1" customWidth="1"/>
    <col min="771" max="771" width="11.7109375" style="1" customWidth="1"/>
    <col min="772" max="772" width="12.7109375" style="1" customWidth="1"/>
    <col min="773" max="773" width="11.7109375" style="1" customWidth="1"/>
    <col min="774" max="774" width="12.7109375" style="1" customWidth="1"/>
    <col min="775" max="775" width="11.7109375" style="1" customWidth="1"/>
    <col min="776" max="776" width="12.7109375" style="1" customWidth="1"/>
    <col min="777" max="777" width="11.85546875" style="1" customWidth="1"/>
    <col min="778" max="778" width="11.5703125" style="1" customWidth="1"/>
    <col min="779" max="1022" width="84.5703125" style="1"/>
    <col min="1023" max="1023" width="60.5703125" style="1" customWidth="1"/>
    <col min="1024" max="1024" width="12.7109375" style="1" customWidth="1"/>
    <col min="1025" max="1025" width="11.7109375" style="1" customWidth="1"/>
    <col min="1026" max="1026" width="12.7109375" style="1" customWidth="1"/>
    <col min="1027" max="1027" width="11.7109375" style="1" customWidth="1"/>
    <col min="1028" max="1028" width="12.7109375" style="1" customWidth="1"/>
    <col min="1029" max="1029" width="11.7109375" style="1" customWidth="1"/>
    <col min="1030" max="1030" width="12.7109375" style="1" customWidth="1"/>
    <col min="1031" max="1031" width="11.7109375" style="1" customWidth="1"/>
    <col min="1032" max="1032" width="12.7109375" style="1" customWidth="1"/>
    <col min="1033" max="1033" width="11.85546875" style="1" customWidth="1"/>
    <col min="1034" max="1034" width="11.5703125" style="1" customWidth="1"/>
    <col min="1035" max="1278" width="84.5703125" style="1"/>
    <col min="1279" max="1279" width="60.5703125" style="1" customWidth="1"/>
    <col min="1280" max="1280" width="12.7109375" style="1" customWidth="1"/>
    <col min="1281" max="1281" width="11.7109375" style="1" customWidth="1"/>
    <col min="1282" max="1282" width="12.7109375" style="1" customWidth="1"/>
    <col min="1283" max="1283" width="11.7109375" style="1" customWidth="1"/>
    <col min="1284" max="1284" width="12.7109375" style="1" customWidth="1"/>
    <col min="1285" max="1285" width="11.7109375" style="1" customWidth="1"/>
    <col min="1286" max="1286" width="12.7109375" style="1" customWidth="1"/>
    <col min="1287" max="1287" width="11.7109375" style="1" customWidth="1"/>
    <col min="1288" max="1288" width="12.7109375" style="1" customWidth="1"/>
    <col min="1289" max="1289" width="11.85546875" style="1" customWidth="1"/>
    <col min="1290" max="1290" width="11.5703125" style="1" customWidth="1"/>
    <col min="1291" max="1534" width="84.5703125" style="1"/>
    <col min="1535" max="1535" width="60.5703125" style="1" customWidth="1"/>
    <col min="1536" max="1536" width="12.7109375" style="1" customWidth="1"/>
    <col min="1537" max="1537" width="11.7109375" style="1" customWidth="1"/>
    <col min="1538" max="1538" width="12.7109375" style="1" customWidth="1"/>
    <col min="1539" max="1539" width="11.7109375" style="1" customWidth="1"/>
    <col min="1540" max="1540" width="12.7109375" style="1" customWidth="1"/>
    <col min="1541" max="1541" width="11.7109375" style="1" customWidth="1"/>
    <col min="1542" max="1542" width="12.7109375" style="1" customWidth="1"/>
    <col min="1543" max="1543" width="11.7109375" style="1" customWidth="1"/>
    <col min="1544" max="1544" width="12.7109375" style="1" customWidth="1"/>
    <col min="1545" max="1545" width="11.85546875" style="1" customWidth="1"/>
    <col min="1546" max="1546" width="11.5703125" style="1" customWidth="1"/>
    <col min="1547" max="1790" width="84.5703125" style="1"/>
    <col min="1791" max="1791" width="60.5703125" style="1" customWidth="1"/>
    <col min="1792" max="1792" width="12.7109375" style="1" customWidth="1"/>
    <col min="1793" max="1793" width="11.7109375" style="1" customWidth="1"/>
    <col min="1794" max="1794" width="12.7109375" style="1" customWidth="1"/>
    <col min="1795" max="1795" width="11.7109375" style="1" customWidth="1"/>
    <col min="1796" max="1796" width="12.7109375" style="1" customWidth="1"/>
    <col min="1797" max="1797" width="11.7109375" style="1" customWidth="1"/>
    <col min="1798" max="1798" width="12.7109375" style="1" customWidth="1"/>
    <col min="1799" max="1799" width="11.7109375" style="1" customWidth="1"/>
    <col min="1800" max="1800" width="12.7109375" style="1" customWidth="1"/>
    <col min="1801" max="1801" width="11.85546875" style="1" customWidth="1"/>
    <col min="1802" max="1802" width="11.5703125" style="1" customWidth="1"/>
    <col min="1803" max="2046" width="84.5703125" style="1"/>
    <col min="2047" max="2047" width="60.5703125" style="1" customWidth="1"/>
    <col min="2048" max="2048" width="12.7109375" style="1" customWidth="1"/>
    <col min="2049" max="2049" width="11.7109375" style="1" customWidth="1"/>
    <col min="2050" max="2050" width="12.7109375" style="1" customWidth="1"/>
    <col min="2051" max="2051" width="11.7109375" style="1" customWidth="1"/>
    <col min="2052" max="2052" width="12.7109375" style="1" customWidth="1"/>
    <col min="2053" max="2053" width="11.7109375" style="1" customWidth="1"/>
    <col min="2054" max="2054" width="12.7109375" style="1" customWidth="1"/>
    <col min="2055" max="2055" width="11.7109375" style="1" customWidth="1"/>
    <col min="2056" max="2056" width="12.7109375" style="1" customWidth="1"/>
    <col min="2057" max="2057" width="11.85546875" style="1" customWidth="1"/>
    <col min="2058" max="2058" width="11.5703125" style="1" customWidth="1"/>
    <col min="2059" max="2302" width="84.5703125" style="1"/>
    <col min="2303" max="2303" width="60.5703125" style="1" customWidth="1"/>
    <col min="2304" max="2304" width="12.7109375" style="1" customWidth="1"/>
    <col min="2305" max="2305" width="11.7109375" style="1" customWidth="1"/>
    <col min="2306" max="2306" width="12.7109375" style="1" customWidth="1"/>
    <col min="2307" max="2307" width="11.7109375" style="1" customWidth="1"/>
    <col min="2308" max="2308" width="12.7109375" style="1" customWidth="1"/>
    <col min="2309" max="2309" width="11.7109375" style="1" customWidth="1"/>
    <col min="2310" max="2310" width="12.7109375" style="1" customWidth="1"/>
    <col min="2311" max="2311" width="11.7109375" style="1" customWidth="1"/>
    <col min="2312" max="2312" width="12.7109375" style="1" customWidth="1"/>
    <col min="2313" max="2313" width="11.85546875" style="1" customWidth="1"/>
    <col min="2314" max="2314" width="11.5703125" style="1" customWidth="1"/>
    <col min="2315" max="2558" width="84.5703125" style="1"/>
    <col min="2559" max="2559" width="60.5703125" style="1" customWidth="1"/>
    <col min="2560" max="2560" width="12.7109375" style="1" customWidth="1"/>
    <col min="2561" max="2561" width="11.7109375" style="1" customWidth="1"/>
    <col min="2562" max="2562" width="12.7109375" style="1" customWidth="1"/>
    <col min="2563" max="2563" width="11.7109375" style="1" customWidth="1"/>
    <col min="2564" max="2564" width="12.7109375" style="1" customWidth="1"/>
    <col min="2565" max="2565" width="11.7109375" style="1" customWidth="1"/>
    <col min="2566" max="2566" width="12.7109375" style="1" customWidth="1"/>
    <col min="2567" max="2567" width="11.7109375" style="1" customWidth="1"/>
    <col min="2568" max="2568" width="12.7109375" style="1" customWidth="1"/>
    <col min="2569" max="2569" width="11.85546875" style="1" customWidth="1"/>
    <col min="2570" max="2570" width="11.5703125" style="1" customWidth="1"/>
    <col min="2571" max="2814" width="84.5703125" style="1"/>
    <col min="2815" max="2815" width="60.5703125" style="1" customWidth="1"/>
    <col min="2816" max="2816" width="12.7109375" style="1" customWidth="1"/>
    <col min="2817" max="2817" width="11.7109375" style="1" customWidth="1"/>
    <col min="2818" max="2818" width="12.7109375" style="1" customWidth="1"/>
    <col min="2819" max="2819" width="11.7109375" style="1" customWidth="1"/>
    <col min="2820" max="2820" width="12.7109375" style="1" customWidth="1"/>
    <col min="2821" max="2821" width="11.7109375" style="1" customWidth="1"/>
    <col min="2822" max="2822" width="12.7109375" style="1" customWidth="1"/>
    <col min="2823" max="2823" width="11.7109375" style="1" customWidth="1"/>
    <col min="2824" max="2824" width="12.7109375" style="1" customWidth="1"/>
    <col min="2825" max="2825" width="11.85546875" style="1" customWidth="1"/>
    <col min="2826" max="2826" width="11.5703125" style="1" customWidth="1"/>
    <col min="2827" max="3070" width="84.5703125" style="1"/>
    <col min="3071" max="3071" width="60.5703125" style="1" customWidth="1"/>
    <col min="3072" max="3072" width="12.7109375" style="1" customWidth="1"/>
    <col min="3073" max="3073" width="11.7109375" style="1" customWidth="1"/>
    <col min="3074" max="3074" width="12.7109375" style="1" customWidth="1"/>
    <col min="3075" max="3075" width="11.7109375" style="1" customWidth="1"/>
    <col min="3076" max="3076" width="12.7109375" style="1" customWidth="1"/>
    <col min="3077" max="3077" width="11.7109375" style="1" customWidth="1"/>
    <col min="3078" max="3078" width="12.7109375" style="1" customWidth="1"/>
    <col min="3079" max="3079" width="11.7109375" style="1" customWidth="1"/>
    <col min="3080" max="3080" width="12.7109375" style="1" customWidth="1"/>
    <col min="3081" max="3081" width="11.85546875" style="1" customWidth="1"/>
    <col min="3082" max="3082" width="11.5703125" style="1" customWidth="1"/>
    <col min="3083" max="3326" width="84.5703125" style="1"/>
    <col min="3327" max="3327" width="60.5703125" style="1" customWidth="1"/>
    <col min="3328" max="3328" width="12.7109375" style="1" customWidth="1"/>
    <col min="3329" max="3329" width="11.7109375" style="1" customWidth="1"/>
    <col min="3330" max="3330" width="12.7109375" style="1" customWidth="1"/>
    <col min="3331" max="3331" width="11.7109375" style="1" customWidth="1"/>
    <col min="3332" max="3332" width="12.7109375" style="1" customWidth="1"/>
    <col min="3333" max="3333" width="11.7109375" style="1" customWidth="1"/>
    <col min="3334" max="3334" width="12.7109375" style="1" customWidth="1"/>
    <col min="3335" max="3335" width="11.7109375" style="1" customWidth="1"/>
    <col min="3336" max="3336" width="12.7109375" style="1" customWidth="1"/>
    <col min="3337" max="3337" width="11.85546875" style="1" customWidth="1"/>
    <col min="3338" max="3338" width="11.5703125" style="1" customWidth="1"/>
    <col min="3339" max="3582" width="84.5703125" style="1"/>
    <col min="3583" max="3583" width="60.5703125" style="1" customWidth="1"/>
    <col min="3584" max="3584" width="12.7109375" style="1" customWidth="1"/>
    <col min="3585" max="3585" width="11.7109375" style="1" customWidth="1"/>
    <col min="3586" max="3586" width="12.7109375" style="1" customWidth="1"/>
    <col min="3587" max="3587" width="11.7109375" style="1" customWidth="1"/>
    <col min="3588" max="3588" width="12.7109375" style="1" customWidth="1"/>
    <col min="3589" max="3589" width="11.7109375" style="1" customWidth="1"/>
    <col min="3590" max="3590" width="12.7109375" style="1" customWidth="1"/>
    <col min="3591" max="3591" width="11.7109375" style="1" customWidth="1"/>
    <col min="3592" max="3592" width="12.7109375" style="1" customWidth="1"/>
    <col min="3593" max="3593" width="11.85546875" style="1" customWidth="1"/>
    <col min="3594" max="3594" width="11.5703125" style="1" customWidth="1"/>
    <col min="3595" max="3838" width="84.5703125" style="1"/>
    <col min="3839" max="3839" width="60.5703125" style="1" customWidth="1"/>
    <col min="3840" max="3840" width="12.7109375" style="1" customWidth="1"/>
    <col min="3841" max="3841" width="11.7109375" style="1" customWidth="1"/>
    <col min="3842" max="3842" width="12.7109375" style="1" customWidth="1"/>
    <col min="3843" max="3843" width="11.7109375" style="1" customWidth="1"/>
    <col min="3844" max="3844" width="12.7109375" style="1" customWidth="1"/>
    <col min="3845" max="3845" width="11.7109375" style="1" customWidth="1"/>
    <col min="3846" max="3846" width="12.7109375" style="1" customWidth="1"/>
    <col min="3847" max="3847" width="11.7109375" style="1" customWidth="1"/>
    <col min="3848" max="3848" width="12.7109375" style="1" customWidth="1"/>
    <col min="3849" max="3849" width="11.85546875" style="1" customWidth="1"/>
    <col min="3850" max="3850" width="11.5703125" style="1" customWidth="1"/>
    <col min="3851" max="4094" width="84.5703125" style="1"/>
    <col min="4095" max="4095" width="60.5703125" style="1" customWidth="1"/>
    <col min="4096" max="4096" width="12.7109375" style="1" customWidth="1"/>
    <col min="4097" max="4097" width="11.7109375" style="1" customWidth="1"/>
    <col min="4098" max="4098" width="12.7109375" style="1" customWidth="1"/>
    <col min="4099" max="4099" width="11.7109375" style="1" customWidth="1"/>
    <col min="4100" max="4100" width="12.7109375" style="1" customWidth="1"/>
    <col min="4101" max="4101" width="11.7109375" style="1" customWidth="1"/>
    <col min="4102" max="4102" width="12.7109375" style="1" customWidth="1"/>
    <col min="4103" max="4103" width="11.7109375" style="1" customWidth="1"/>
    <col min="4104" max="4104" width="12.7109375" style="1" customWidth="1"/>
    <col min="4105" max="4105" width="11.85546875" style="1" customWidth="1"/>
    <col min="4106" max="4106" width="11.5703125" style="1" customWidth="1"/>
    <col min="4107" max="4350" width="84.5703125" style="1"/>
    <col min="4351" max="4351" width="60.5703125" style="1" customWidth="1"/>
    <col min="4352" max="4352" width="12.7109375" style="1" customWidth="1"/>
    <col min="4353" max="4353" width="11.7109375" style="1" customWidth="1"/>
    <col min="4354" max="4354" width="12.7109375" style="1" customWidth="1"/>
    <col min="4355" max="4355" width="11.7109375" style="1" customWidth="1"/>
    <col min="4356" max="4356" width="12.7109375" style="1" customWidth="1"/>
    <col min="4357" max="4357" width="11.7109375" style="1" customWidth="1"/>
    <col min="4358" max="4358" width="12.7109375" style="1" customWidth="1"/>
    <col min="4359" max="4359" width="11.7109375" style="1" customWidth="1"/>
    <col min="4360" max="4360" width="12.7109375" style="1" customWidth="1"/>
    <col min="4361" max="4361" width="11.85546875" style="1" customWidth="1"/>
    <col min="4362" max="4362" width="11.5703125" style="1" customWidth="1"/>
    <col min="4363" max="4606" width="84.5703125" style="1"/>
    <col min="4607" max="4607" width="60.5703125" style="1" customWidth="1"/>
    <col min="4608" max="4608" width="12.7109375" style="1" customWidth="1"/>
    <col min="4609" max="4609" width="11.7109375" style="1" customWidth="1"/>
    <col min="4610" max="4610" width="12.7109375" style="1" customWidth="1"/>
    <col min="4611" max="4611" width="11.7109375" style="1" customWidth="1"/>
    <col min="4612" max="4612" width="12.7109375" style="1" customWidth="1"/>
    <col min="4613" max="4613" width="11.7109375" style="1" customWidth="1"/>
    <col min="4614" max="4614" width="12.7109375" style="1" customWidth="1"/>
    <col min="4615" max="4615" width="11.7109375" style="1" customWidth="1"/>
    <col min="4616" max="4616" width="12.7109375" style="1" customWidth="1"/>
    <col min="4617" max="4617" width="11.85546875" style="1" customWidth="1"/>
    <col min="4618" max="4618" width="11.5703125" style="1" customWidth="1"/>
    <col min="4619" max="4862" width="84.5703125" style="1"/>
    <col min="4863" max="4863" width="60.5703125" style="1" customWidth="1"/>
    <col min="4864" max="4864" width="12.7109375" style="1" customWidth="1"/>
    <col min="4865" max="4865" width="11.7109375" style="1" customWidth="1"/>
    <col min="4866" max="4866" width="12.7109375" style="1" customWidth="1"/>
    <col min="4867" max="4867" width="11.7109375" style="1" customWidth="1"/>
    <col min="4868" max="4868" width="12.7109375" style="1" customWidth="1"/>
    <col min="4869" max="4869" width="11.7109375" style="1" customWidth="1"/>
    <col min="4870" max="4870" width="12.7109375" style="1" customWidth="1"/>
    <col min="4871" max="4871" width="11.7109375" style="1" customWidth="1"/>
    <col min="4872" max="4872" width="12.7109375" style="1" customWidth="1"/>
    <col min="4873" max="4873" width="11.85546875" style="1" customWidth="1"/>
    <col min="4874" max="4874" width="11.5703125" style="1" customWidth="1"/>
    <col min="4875" max="5118" width="84.5703125" style="1"/>
    <col min="5119" max="5119" width="60.5703125" style="1" customWidth="1"/>
    <col min="5120" max="5120" width="12.7109375" style="1" customWidth="1"/>
    <col min="5121" max="5121" width="11.7109375" style="1" customWidth="1"/>
    <col min="5122" max="5122" width="12.7109375" style="1" customWidth="1"/>
    <col min="5123" max="5123" width="11.7109375" style="1" customWidth="1"/>
    <col min="5124" max="5124" width="12.7109375" style="1" customWidth="1"/>
    <col min="5125" max="5125" width="11.7109375" style="1" customWidth="1"/>
    <col min="5126" max="5126" width="12.7109375" style="1" customWidth="1"/>
    <col min="5127" max="5127" width="11.7109375" style="1" customWidth="1"/>
    <col min="5128" max="5128" width="12.7109375" style="1" customWidth="1"/>
    <col min="5129" max="5129" width="11.85546875" style="1" customWidth="1"/>
    <col min="5130" max="5130" width="11.5703125" style="1" customWidth="1"/>
    <col min="5131" max="5374" width="84.5703125" style="1"/>
    <col min="5375" max="5375" width="60.5703125" style="1" customWidth="1"/>
    <col min="5376" max="5376" width="12.7109375" style="1" customWidth="1"/>
    <col min="5377" max="5377" width="11.7109375" style="1" customWidth="1"/>
    <col min="5378" max="5378" width="12.7109375" style="1" customWidth="1"/>
    <col min="5379" max="5379" width="11.7109375" style="1" customWidth="1"/>
    <col min="5380" max="5380" width="12.7109375" style="1" customWidth="1"/>
    <col min="5381" max="5381" width="11.7109375" style="1" customWidth="1"/>
    <col min="5382" max="5382" width="12.7109375" style="1" customWidth="1"/>
    <col min="5383" max="5383" width="11.7109375" style="1" customWidth="1"/>
    <col min="5384" max="5384" width="12.7109375" style="1" customWidth="1"/>
    <col min="5385" max="5385" width="11.85546875" style="1" customWidth="1"/>
    <col min="5386" max="5386" width="11.5703125" style="1" customWidth="1"/>
    <col min="5387" max="5630" width="84.5703125" style="1"/>
    <col min="5631" max="5631" width="60.5703125" style="1" customWidth="1"/>
    <col min="5632" max="5632" width="12.7109375" style="1" customWidth="1"/>
    <col min="5633" max="5633" width="11.7109375" style="1" customWidth="1"/>
    <col min="5634" max="5634" width="12.7109375" style="1" customWidth="1"/>
    <col min="5635" max="5635" width="11.7109375" style="1" customWidth="1"/>
    <col min="5636" max="5636" width="12.7109375" style="1" customWidth="1"/>
    <col min="5637" max="5637" width="11.7109375" style="1" customWidth="1"/>
    <col min="5638" max="5638" width="12.7109375" style="1" customWidth="1"/>
    <col min="5639" max="5639" width="11.7109375" style="1" customWidth="1"/>
    <col min="5640" max="5640" width="12.7109375" style="1" customWidth="1"/>
    <col min="5641" max="5641" width="11.85546875" style="1" customWidth="1"/>
    <col min="5642" max="5642" width="11.5703125" style="1" customWidth="1"/>
    <col min="5643" max="5886" width="84.5703125" style="1"/>
    <col min="5887" max="5887" width="60.5703125" style="1" customWidth="1"/>
    <col min="5888" max="5888" width="12.7109375" style="1" customWidth="1"/>
    <col min="5889" max="5889" width="11.7109375" style="1" customWidth="1"/>
    <col min="5890" max="5890" width="12.7109375" style="1" customWidth="1"/>
    <col min="5891" max="5891" width="11.7109375" style="1" customWidth="1"/>
    <col min="5892" max="5892" width="12.7109375" style="1" customWidth="1"/>
    <col min="5893" max="5893" width="11.7109375" style="1" customWidth="1"/>
    <col min="5894" max="5894" width="12.7109375" style="1" customWidth="1"/>
    <col min="5895" max="5895" width="11.7109375" style="1" customWidth="1"/>
    <col min="5896" max="5896" width="12.7109375" style="1" customWidth="1"/>
    <col min="5897" max="5897" width="11.85546875" style="1" customWidth="1"/>
    <col min="5898" max="5898" width="11.5703125" style="1" customWidth="1"/>
    <col min="5899" max="6142" width="84.5703125" style="1"/>
    <col min="6143" max="6143" width="60.5703125" style="1" customWidth="1"/>
    <col min="6144" max="6144" width="12.7109375" style="1" customWidth="1"/>
    <col min="6145" max="6145" width="11.7109375" style="1" customWidth="1"/>
    <col min="6146" max="6146" width="12.7109375" style="1" customWidth="1"/>
    <col min="6147" max="6147" width="11.7109375" style="1" customWidth="1"/>
    <col min="6148" max="6148" width="12.7109375" style="1" customWidth="1"/>
    <col min="6149" max="6149" width="11.7109375" style="1" customWidth="1"/>
    <col min="6150" max="6150" width="12.7109375" style="1" customWidth="1"/>
    <col min="6151" max="6151" width="11.7109375" style="1" customWidth="1"/>
    <col min="6152" max="6152" width="12.7109375" style="1" customWidth="1"/>
    <col min="6153" max="6153" width="11.85546875" style="1" customWidth="1"/>
    <col min="6154" max="6154" width="11.5703125" style="1" customWidth="1"/>
    <col min="6155" max="6398" width="84.5703125" style="1"/>
    <col min="6399" max="6399" width="60.5703125" style="1" customWidth="1"/>
    <col min="6400" max="6400" width="12.7109375" style="1" customWidth="1"/>
    <col min="6401" max="6401" width="11.7109375" style="1" customWidth="1"/>
    <col min="6402" max="6402" width="12.7109375" style="1" customWidth="1"/>
    <col min="6403" max="6403" width="11.7109375" style="1" customWidth="1"/>
    <col min="6404" max="6404" width="12.7109375" style="1" customWidth="1"/>
    <col min="6405" max="6405" width="11.7109375" style="1" customWidth="1"/>
    <col min="6406" max="6406" width="12.7109375" style="1" customWidth="1"/>
    <col min="6407" max="6407" width="11.7109375" style="1" customWidth="1"/>
    <col min="6408" max="6408" width="12.7109375" style="1" customWidth="1"/>
    <col min="6409" max="6409" width="11.85546875" style="1" customWidth="1"/>
    <col min="6410" max="6410" width="11.5703125" style="1" customWidth="1"/>
    <col min="6411" max="6654" width="84.5703125" style="1"/>
    <col min="6655" max="6655" width="60.5703125" style="1" customWidth="1"/>
    <col min="6656" max="6656" width="12.7109375" style="1" customWidth="1"/>
    <col min="6657" max="6657" width="11.7109375" style="1" customWidth="1"/>
    <col min="6658" max="6658" width="12.7109375" style="1" customWidth="1"/>
    <col min="6659" max="6659" width="11.7109375" style="1" customWidth="1"/>
    <col min="6660" max="6660" width="12.7109375" style="1" customWidth="1"/>
    <col min="6661" max="6661" width="11.7109375" style="1" customWidth="1"/>
    <col min="6662" max="6662" width="12.7109375" style="1" customWidth="1"/>
    <col min="6663" max="6663" width="11.7109375" style="1" customWidth="1"/>
    <col min="6664" max="6664" width="12.7109375" style="1" customWidth="1"/>
    <col min="6665" max="6665" width="11.85546875" style="1" customWidth="1"/>
    <col min="6666" max="6666" width="11.5703125" style="1" customWidth="1"/>
    <col min="6667" max="6910" width="84.5703125" style="1"/>
    <col min="6911" max="6911" width="60.5703125" style="1" customWidth="1"/>
    <col min="6912" max="6912" width="12.7109375" style="1" customWidth="1"/>
    <col min="6913" max="6913" width="11.7109375" style="1" customWidth="1"/>
    <col min="6914" max="6914" width="12.7109375" style="1" customWidth="1"/>
    <col min="6915" max="6915" width="11.7109375" style="1" customWidth="1"/>
    <col min="6916" max="6916" width="12.7109375" style="1" customWidth="1"/>
    <col min="6917" max="6917" width="11.7109375" style="1" customWidth="1"/>
    <col min="6918" max="6918" width="12.7109375" style="1" customWidth="1"/>
    <col min="6919" max="6919" width="11.7109375" style="1" customWidth="1"/>
    <col min="6920" max="6920" width="12.7109375" style="1" customWidth="1"/>
    <col min="6921" max="6921" width="11.85546875" style="1" customWidth="1"/>
    <col min="6922" max="6922" width="11.5703125" style="1" customWidth="1"/>
    <col min="6923" max="7166" width="84.5703125" style="1"/>
    <col min="7167" max="7167" width="60.5703125" style="1" customWidth="1"/>
    <col min="7168" max="7168" width="12.7109375" style="1" customWidth="1"/>
    <col min="7169" max="7169" width="11.7109375" style="1" customWidth="1"/>
    <col min="7170" max="7170" width="12.7109375" style="1" customWidth="1"/>
    <col min="7171" max="7171" width="11.7109375" style="1" customWidth="1"/>
    <col min="7172" max="7172" width="12.7109375" style="1" customWidth="1"/>
    <col min="7173" max="7173" width="11.7109375" style="1" customWidth="1"/>
    <col min="7174" max="7174" width="12.7109375" style="1" customWidth="1"/>
    <col min="7175" max="7175" width="11.7109375" style="1" customWidth="1"/>
    <col min="7176" max="7176" width="12.7109375" style="1" customWidth="1"/>
    <col min="7177" max="7177" width="11.85546875" style="1" customWidth="1"/>
    <col min="7178" max="7178" width="11.5703125" style="1" customWidth="1"/>
    <col min="7179" max="7422" width="84.5703125" style="1"/>
    <col min="7423" max="7423" width="60.5703125" style="1" customWidth="1"/>
    <col min="7424" max="7424" width="12.7109375" style="1" customWidth="1"/>
    <col min="7425" max="7425" width="11.7109375" style="1" customWidth="1"/>
    <col min="7426" max="7426" width="12.7109375" style="1" customWidth="1"/>
    <col min="7427" max="7427" width="11.7109375" style="1" customWidth="1"/>
    <col min="7428" max="7428" width="12.7109375" style="1" customWidth="1"/>
    <col min="7429" max="7429" width="11.7109375" style="1" customWidth="1"/>
    <col min="7430" max="7430" width="12.7109375" style="1" customWidth="1"/>
    <col min="7431" max="7431" width="11.7109375" style="1" customWidth="1"/>
    <col min="7432" max="7432" width="12.7109375" style="1" customWidth="1"/>
    <col min="7433" max="7433" width="11.85546875" style="1" customWidth="1"/>
    <col min="7434" max="7434" width="11.5703125" style="1" customWidth="1"/>
    <col min="7435" max="7678" width="84.5703125" style="1"/>
    <col min="7679" max="7679" width="60.5703125" style="1" customWidth="1"/>
    <col min="7680" max="7680" width="12.7109375" style="1" customWidth="1"/>
    <col min="7681" max="7681" width="11.7109375" style="1" customWidth="1"/>
    <col min="7682" max="7682" width="12.7109375" style="1" customWidth="1"/>
    <col min="7683" max="7683" width="11.7109375" style="1" customWidth="1"/>
    <col min="7684" max="7684" width="12.7109375" style="1" customWidth="1"/>
    <col min="7685" max="7685" width="11.7109375" style="1" customWidth="1"/>
    <col min="7686" max="7686" width="12.7109375" style="1" customWidth="1"/>
    <col min="7687" max="7687" width="11.7109375" style="1" customWidth="1"/>
    <col min="7688" max="7688" width="12.7109375" style="1" customWidth="1"/>
    <col min="7689" max="7689" width="11.85546875" style="1" customWidth="1"/>
    <col min="7690" max="7690" width="11.5703125" style="1" customWidth="1"/>
    <col min="7691" max="7934" width="84.5703125" style="1"/>
    <col min="7935" max="7935" width="60.5703125" style="1" customWidth="1"/>
    <col min="7936" max="7936" width="12.7109375" style="1" customWidth="1"/>
    <col min="7937" max="7937" width="11.7109375" style="1" customWidth="1"/>
    <col min="7938" max="7938" width="12.7109375" style="1" customWidth="1"/>
    <col min="7939" max="7939" width="11.7109375" style="1" customWidth="1"/>
    <col min="7940" max="7940" width="12.7109375" style="1" customWidth="1"/>
    <col min="7941" max="7941" width="11.7109375" style="1" customWidth="1"/>
    <col min="7942" max="7942" width="12.7109375" style="1" customWidth="1"/>
    <col min="7943" max="7943" width="11.7109375" style="1" customWidth="1"/>
    <col min="7944" max="7944" width="12.7109375" style="1" customWidth="1"/>
    <col min="7945" max="7945" width="11.85546875" style="1" customWidth="1"/>
    <col min="7946" max="7946" width="11.5703125" style="1" customWidth="1"/>
    <col min="7947" max="8190" width="84.5703125" style="1"/>
    <col min="8191" max="8191" width="60.5703125" style="1" customWidth="1"/>
    <col min="8192" max="8192" width="12.7109375" style="1" customWidth="1"/>
    <col min="8193" max="8193" width="11.7109375" style="1" customWidth="1"/>
    <col min="8194" max="8194" width="12.7109375" style="1" customWidth="1"/>
    <col min="8195" max="8195" width="11.7109375" style="1" customWidth="1"/>
    <col min="8196" max="8196" width="12.7109375" style="1" customWidth="1"/>
    <col min="8197" max="8197" width="11.7109375" style="1" customWidth="1"/>
    <col min="8198" max="8198" width="12.7109375" style="1" customWidth="1"/>
    <col min="8199" max="8199" width="11.7109375" style="1" customWidth="1"/>
    <col min="8200" max="8200" width="12.7109375" style="1" customWidth="1"/>
    <col min="8201" max="8201" width="11.85546875" style="1" customWidth="1"/>
    <col min="8202" max="8202" width="11.5703125" style="1" customWidth="1"/>
    <col min="8203" max="8446" width="84.5703125" style="1"/>
    <col min="8447" max="8447" width="60.5703125" style="1" customWidth="1"/>
    <col min="8448" max="8448" width="12.7109375" style="1" customWidth="1"/>
    <col min="8449" max="8449" width="11.7109375" style="1" customWidth="1"/>
    <col min="8450" max="8450" width="12.7109375" style="1" customWidth="1"/>
    <col min="8451" max="8451" width="11.7109375" style="1" customWidth="1"/>
    <col min="8452" max="8452" width="12.7109375" style="1" customWidth="1"/>
    <col min="8453" max="8453" width="11.7109375" style="1" customWidth="1"/>
    <col min="8454" max="8454" width="12.7109375" style="1" customWidth="1"/>
    <col min="8455" max="8455" width="11.7109375" style="1" customWidth="1"/>
    <col min="8456" max="8456" width="12.7109375" style="1" customWidth="1"/>
    <col min="8457" max="8457" width="11.85546875" style="1" customWidth="1"/>
    <col min="8458" max="8458" width="11.5703125" style="1" customWidth="1"/>
    <col min="8459" max="8702" width="84.5703125" style="1"/>
    <col min="8703" max="8703" width="60.5703125" style="1" customWidth="1"/>
    <col min="8704" max="8704" width="12.7109375" style="1" customWidth="1"/>
    <col min="8705" max="8705" width="11.7109375" style="1" customWidth="1"/>
    <col min="8706" max="8706" width="12.7109375" style="1" customWidth="1"/>
    <col min="8707" max="8707" width="11.7109375" style="1" customWidth="1"/>
    <col min="8708" max="8708" width="12.7109375" style="1" customWidth="1"/>
    <col min="8709" max="8709" width="11.7109375" style="1" customWidth="1"/>
    <col min="8710" max="8710" width="12.7109375" style="1" customWidth="1"/>
    <col min="8711" max="8711" width="11.7109375" style="1" customWidth="1"/>
    <col min="8712" max="8712" width="12.7109375" style="1" customWidth="1"/>
    <col min="8713" max="8713" width="11.85546875" style="1" customWidth="1"/>
    <col min="8714" max="8714" width="11.5703125" style="1" customWidth="1"/>
    <col min="8715" max="8958" width="84.5703125" style="1"/>
    <col min="8959" max="8959" width="60.5703125" style="1" customWidth="1"/>
    <col min="8960" max="8960" width="12.7109375" style="1" customWidth="1"/>
    <col min="8961" max="8961" width="11.7109375" style="1" customWidth="1"/>
    <col min="8962" max="8962" width="12.7109375" style="1" customWidth="1"/>
    <col min="8963" max="8963" width="11.7109375" style="1" customWidth="1"/>
    <col min="8964" max="8964" width="12.7109375" style="1" customWidth="1"/>
    <col min="8965" max="8965" width="11.7109375" style="1" customWidth="1"/>
    <col min="8966" max="8966" width="12.7109375" style="1" customWidth="1"/>
    <col min="8967" max="8967" width="11.7109375" style="1" customWidth="1"/>
    <col min="8968" max="8968" width="12.7109375" style="1" customWidth="1"/>
    <col min="8969" max="8969" width="11.85546875" style="1" customWidth="1"/>
    <col min="8970" max="8970" width="11.5703125" style="1" customWidth="1"/>
    <col min="8971" max="9214" width="84.5703125" style="1"/>
    <col min="9215" max="9215" width="60.5703125" style="1" customWidth="1"/>
    <col min="9216" max="9216" width="12.7109375" style="1" customWidth="1"/>
    <col min="9217" max="9217" width="11.7109375" style="1" customWidth="1"/>
    <col min="9218" max="9218" width="12.7109375" style="1" customWidth="1"/>
    <col min="9219" max="9219" width="11.7109375" style="1" customWidth="1"/>
    <col min="9220" max="9220" width="12.7109375" style="1" customWidth="1"/>
    <col min="9221" max="9221" width="11.7109375" style="1" customWidth="1"/>
    <col min="9222" max="9222" width="12.7109375" style="1" customWidth="1"/>
    <col min="9223" max="9223" width="11.7109375" style="1" customWidth="1"/>
    <col min="9224" max="9224" width="12.7109375" style="1" customWidth="1"/>
    <col min="9225" max="9225" width="11.85546875" style="1" customWidth="1"/>
    <col min="9226" max="9226" width="11.5703125" style="1" customWidth="1"/>
    <col min="9227" max="9470" width="84.5703125" style="1"/>
    <col min="9471" max="9471" width="60.5703125" style="1" customWidth="1"/>
    <col min="9472" max="9472" width="12.7109375" style="1" customWidth="1"/>
    <col min="9473" max="9473" width="11.7109375" style="1" customWidth="1"/>
    <col min="9474" max="9474" width="12.7109375" style="1" customWidth="1"/>
    <col min="9475" max="9475" width="11.7109375" style="1" customWidth="1"/>
    <col min="9476" max="9476" width="12.7109375" style="1" customWidth="1"/>
    <col min="9477" max="9477" width="11.7109375" style="1" customWidth="1"/>
    <col min="9478" max="9478" width="12.7109375" style="1" customWidth="1"/>
    <col min="9479" max="9479" width="11.7109375" style="1" customWidth="1"/>
    <col min="9480" max="9480" width="12.7109375" style="1" customWidth="1"/>
    <col min="9481" max="9481" width="11.85546875" style="1" customWidth="1"/>
    <col min="9482" max="9482" width="11.5703125" style="1" customWidth="1"/>
    <col min="9483" max="9726" width="84.5703125" style="1"/>
    <col min="9727" max="9727" width="60.5703125" style="1" customWidth="1"/>
    <col min="9728" max="9728" width="12.7109375" style="1" customWidth="1"/>
    <col min="9729" max="9729" width="11.7109375" style="1" customWidth="1"/>
    <col min="9730" max="9730" width="12.7109375" style="1" customWidth="1"/>
    <col min="9731" max="9731" width="11.7109375" style="1" customWidth="1"/>
    <col min="9732" max="9732" width="12.7109375" style="1" customWidth="1"/>
    <col min="9733" max="9733" width="11.7109375" style="1" customWidth="1"/>
    <col min="9734" max="9734" width="12.7109375" style="1" customWidth="1"/>
    <col min="9735" max="9735" width="11.7109375" style="1" customWidth="1"/>
    <col min="9736" max="9736" width="12.7109375" style="1" customWidth="1"/>
    <col min="9737" max="9737" width="11.85546875" style="1" customWidth="1"/>
    <col min="9738" max="9738" width="11.5703125" style="1" customWidth="1"/>
    <col min="9739" max="9982" width="84.5703125" style="1"/>
    <col min="9983" max="9983" width="60.5703125" style="1" customWidth="1"/>
    <col min="9984" max="9984" width="12.7109375" style="1" customWidth="1"/>
    <col min="9985" max="9985" width="11.7109375" style="1" customWidth="1"/>
    <col min="9986" max="9986" width="12.7109375" style="1" customWidth="1"/>
    <col min="9987" max="9987" width="11.7109375" style="1" customWidth="1"/>
    <col min="9988" max="9988" width="12.7109375" style="1" customWidth="1"/>
    <col min="9989" max="9989" width="11.7109375" style="1" customWidth="1"/>
    <col min="9990" max="9990" width="12.7109375" style="1" customWidth="1"/>
    <col min="9991" max="9991" width="11.7109375" style="1" customWidth="1"/>
    <col min="9992" max="9992" width="12.7109375" style="1" customWidth="1"/>
    <col min="9993" max="9993" width="11.85546875" style="1" customWidth="1"/>
    <col min="9994" max="9994" width="11.5703125" style="1" customWidth="1"/>
    <col min="9995" max="10238" width="84.5703125" style="1"/>
    <col min="10239" max="10239" width="60.5703125" style="1" customWidth="1"/>
    <col min="10240" max="10240" width="12.7109375" style="1" customWidth="1"/>
    <col min="10241" max="10241" width="11.7109375" style="1" customWidth="1"/>
    <col min="10242" max="10242" width="12.7109375" style="1" customWidth="1"/>
    <col min="10243" max="10243" width="11.7109375" style="1" customWidth="1"/>
    <col min="10244" max="10244" width="12.7109375" style="1" customWidth="1"/>
    <col min="10245" max="10245" width="11.7109375" style="1" customWidth="1"/>
    <col min="10246" max="10246" width="12.7109375" style="1" customWidth="1"/>
    <col min="10247" max="10247" width="11.7109375" style="1" customWidth="1"/>
    <col min="10248" max="10248" width="12.7109375" style="1" customWidth="1"/>
    <col min="10249" max="10249" width="11.85546875" style="1" customWidth="1"/>
    <col min="10250" max="10250" width="11.5703125" style="1" customWidth="1"/>
    <col min="10251" max="10494" width="84.5703125" style="1"/>
    <col min="10495" max="10495" width="60.5703125" style="1" customWidth="1"/>
    <col min="10496" max="10496" width="12.7109375" style="1" customWidth="1"/>
    <col min="10497" max="10497" width="11.7109375" style="1" customWidth="1"/>
    <col min="10498" max="10498" width="12.7109375" style="1" customWidth="1"/>
    <col min="10499" max="10499" width="11.7109375" style="1" customWidth="1"/>
    <col min="10500" max="10500" width="12.7109375" style="1" customWidth="1"/>
    <col min="10501" max="10501" width="11.7109375" style="1" customWidth="1"/>
    <col min="10502" max="10502" width="12.7109375" style="1" customWidth="1"/>
    <col min="10503" max="10503" width="11.7109375" style="1" customWidth="1"/>
    <col min="10504" max="10504" width="12.7109375" style="1" customWidth="1"/>
    <col min="10505" max="10505" width="11.85546875" style="1" customWidth="1"/>
    <col min="10506" max="10506" width="11.5703125" style="1" customWidth="1"/>
    <col min="10507" max="10750" width="84.5703125" style="1"/>
    <col min="10751" max="10751" width="60.5703125" style="1" customWidth="1"/>
    <col min="10752" max="10752" width="12.7109375" style="1" customWidth="1"/>
    <col min="10753" max="10753" width="11.7109375" style="1" customWidth="1"/>
    <col min="10754" max="10754" width="12.7109375" style="1" customWidth="1"/>
    <col min="10755" max="10755" width="11.7109375" style="1" customWidth="1"/>
    <col min="10756" max="10756" width="12.7109375" style="1" customWidth="1"/>
    <col min="10757" max="10757" width="11.7109375" style="1" customWidth="1"/>
    <col min="10758" max="10758" width="12.7109375" style="1" customWidth="1"/>
    <col min="10759" max="10759" width="11.7109375" style="1" customWidth="1"/>
    <col min="10760" max="10760" width="12.7109375" style="1" customWidth="1"/>
    <col min="10761" max="10761" width="11.85546875" style="1" customWidth="1"/>
    <col min="10762" max="10762" width="11.5703125" style="1" customWidth="1"/>
    <col min="10763" max="11006" width="84.5703125" style="1"/>
    <col min="11007" max="11007" width="60.5703125" style="1" customWidth="1"/>
    <col min="11008" max="11008" width="12.7109375" style="1" customWidth="1"/>
    <col min="11009" max="11009" width="11.7109375" style="1" customWidth="1"/>
    <col min="11010" max="11010" width="12.7109375" style="1" customWidth="1"/>
    <col min="11011" max="11011" width="11.7109375" style="1" customWidth="1"/>
    <col min="11012" max="11012" width="12.7109375" style="1" customWidth="1"/>
    <col min="11013" max="11013" width="11.7109375" style="1" customWidth="1"/>
    <col min="11014" max="11014" width="12.7109375" style="1" customWidth="1"/>
    <col min="11015" max="11015" width="11.7109375" style="1" customWidth="1"/>
    <col min="11016" max="11016" width="12.7109375" style="1" customWidth="1"/>
    <col min="11017" max="11017" width="11.85546875" style="1" customWidth="1"/>
    <col min="11018" max="11018" width="11.5703125" style="1" customWidth="1"/>
    <col min="11019" max="11262" width="84.5703125" style="1"/>
    <col min="11263" max="11263" width="60.5703125" style="1" customWidth="1"/>
    <col min="11264" max="11264" width="12.7109375" style="1" customWidth="1"/>
    <col min="11265" max="11265" width="11.7109375" style="1" customWidth="1"/>
    <col min="11266" max="11266" width="12.7109375" style="1" customWidth="1"/>
    <col min="11267" max="11267" width="11.7109375" style="1" customWidth="1"/>
    <col min="11268" max="11268" width="12.7109375" style="1" customWidth="1"/>
    <col min="11269" max="11269" width="11.7109375" style="1" customWidth="1"/>
    <col min="11270" max="11270" width="12.7109375" style="1" customWidth="1"/>
    <col min="11271" max="11271" width="11.7109375" style="1" customWidth="1"/>
    <col min="11272" max="11272" width="12.7109375" style="1" customWidth="1"/>
    <col min="11273" max="11273" width="11.85546875" style="1" customWidth="1"/>
    <col min="11274" max="11274" width="11.5703125" style="1" customWidth="1"/>
    <col min="11275" max="11518" width="84.5703125" style="1"/>
    <col min="11519" max="11519" width="60.5703125" style="1" customWidth="1"/>
    <col min="11520" max="11520" width="12.7109375" style="1" customWidth="1"/>
    <col min="11521" max="11521" width="11.7109375" style="1" customWidth="1"/>
    <col min="11522" max="11522" width="12.7109375" style="1" customWidth="1"/>
    <col min="11523" max="11523" width="11.7109375" style="1" customWidth="1"/>
    <col min="11524" max="11524" width="12.7109375" style="1" customWidth="1"/>
    <col min="11525" max="11525" width="11.7109375" style="1" customWidth="1"/>
    <col min="11526" max="11526" width="12.7109375" style="1" customWidth="1"/>
    <col min="11527" max="11527" width="11.7109375" style="1" customWidth="1"/>
    <col min="11528" max="11528" width="12.7109375" style="1" customWidth="1"/>
    <col min="11529" max="11529" width="11.85546875" style="1" customWidth="1"/>
    <col min="11530" max="11530" width="11.5703125" style="1" customWidth="1"/>
    <col min="11531" max="11774" width="84.5703125" style="1"/>
    <col min="11775" max="11775" width="60.5703125" style="1" customWidth="1"/>
    <col min="11776" max="11776" width="12.7109375" style="1" customWidth="1"/>
    <col min="11777" max="11777" width="11.7109375" style="1" customWidth="1"/>
    <col min="11778" max="11778" width="12.7109375" style="1" customWidth="1"/>
    <col min="11779" max="11779" width="11.7109375" style="1" customWidth="1"/>
    <col min="11780" max="11780" width="12.7109375" style="1" customWidth="1"/>
    <col min="11781" max="11781" width="11.7109375" style="1" customWidth="1"/>
    <col min="11782" max="11782" width="12.7109375" style="1" customWidth="1"/>
    <col min="11783" max="11783" width="11.7109375" style="1" customWidth="1"/>
    <col min="11784" max="11784" width="12.7109375" style="1" customWidth="1"/>
    <col min="11785" max="11785" width="11.85546875" style="1" customWidth="1"/>
    <col min="11786" max="11786" width="11.5703125" style="1" customWidth="1"/>
    <col min="11787" max="12030" width="84.5703125" style="1"/>
    <col min="12031" max="12031" width="60.5703125" style="1" customWidth="1"/>
    <col min="12032" max="12032" width="12.7109375" style="1" customWidth="1"/>
    <col min="12033" max="12033" width="11.7109375" style="1" customWidth="1"/>
    <col min="12034" max="12034" width="12.7109375" style="1" customWidth="1"/>
    <col min="12035" max="12035" width="11.7109375" style="1" customWidth="1"/>
    <col min="12036" max="12036" width="12.7109375" style="1" customWidth="1"/>
    <col min="12037" max="12037" width="11.7109375" style="1" customWidth="1"/>
    <col min="12038" max="12038" width="12.7109375" style="1" customWidth="1"/>
    <col min="12039" max="12039" width="11.7109375" style="1" customWidth="1"/>
    <col min="12040" max="12040" width="12.7109375" style="1" customWidth="1"/>
    <col min="12041" max="12041" width="11.85546875" style="1" customWidth="1"/>
    <col min="12042" max="12042" width="11.5703125" style="1" customWidth="1"/>
    <col min="12043" max="12286" width="84.5703125" style="1"/>
    <col min="12287" max="12287" width="60.5703125" style="1" customWidth="1"/>
    <col min="12288" max="12288" width="12.7109375" style="1" customWidth="1"/>
    <col min="12289" max="12289" width="11.7109375" style="1" customWidth="1"/>
    <col min="12290" max="12290" width="12.7109375" style="1" customWidth="1"/>
    <col min="12291" max="12291" width="11.7109375" style="1" customWidth="1"/>
    <col min="12292" max="12292" width="12.7109375" style="1" customWidth="1"/>
    <col min="12293" max="12293" width="11.7109375" style="1" customWidth="1"/>
    <col min="12294" max="12294" width="12.7109375" style="1" customWidth="1"/>
    <col min="12295" max="12295" width="11.7109375" style="1" customWidth="1"/>
    <col min="12296" max="12296" width="12.7109375" style="1" customWidth="1"/>
    <col min="12297" max="12297" width="11.85546875" style="1" customWidth="1"/>
    <col min="12298" max="12298" width="11.5703125" style="1" customWidth="1"/>
    <col min="12299" max="12542" width="84.5703125" style="1"/>
    <col min="12543" max="12543" width="60.5703125" style="1" customWidth="1"/>
    <col min="12544" max="12544" width="12.7109375" style="1" customWidth="1"/>
    <col min="12545" max="12545" width="11.7109375" style="1" customWidth="1"/>
    <col min="12546" max="12546" width="12.7109375" style="1" customWidth="1"/>
    <col min="12547" max="12547" width="11.7109375" style="1" customWidth="1"/>
    <col min="12548" max="12548" width="12.7109375" style="1" customWidth="1"/>
    <col min="12549" max="12549" width="11.7109375" style="1" customWidth="1"/>
    <col min="12550" max="12550" width="12.7109375" style="1" customWidth="1"/>
    <col min="12551" max="12551" width="11.7109375" style="1" customWidth="1"/>
    <col min="12552" max="12552" width="12.7109375" style="1" customWidth="1"/>
    <col min="12553" max="12553" width="11.85546875" style="1" customWidth="1"/>
    <col min="12554" max="12554" width="11.5703125" style="1" customWidth="1"/>
    <col min="12555" max="12798" width="84.5703125" style="1"/>
    <col min="12799" max="12799" width="60.5703125" style="1" customWidth="1"/>
    <col min="12800" max="12800" width="12.7109375" style="1" customWidth="1"/>
    <col min="12801" max="12801" width="11.7109375" style="1" customWidth="1"/>
    <col min="12802" max="12802" width="12.7109375" style="1" customWidth="1"/>
    <col min="12803" max="12803" width="11.7109375" style="1" customWidth="1"/>
    <col min="12804" max="12804" width="12.7109375" style="1" customWidth="1"/>
    <col min="12805" max="12805" width="11.7109375" style="1" customWidth="1"/>
    <col min="12806" max="12806" width="12.7109375" style="1" customWidth="1"/>
    <col min="12807" max="12807" width="11.7109375" style="1" customWidth="1"/>
    <col min="12808" max="12808" width="12.7109375" style="1" customWidth="1"/>
    <col min="12809" max="12809" width="11.85546875" style="1" customWidth="1"/>
    <col min="12810" max="12810" width="11.5703125" style="1" customWidth="1"/>
    <col min="12811" max="13054" width="84.5703125" style="1"/>
    <col min="13055" max="13055" width="60.5703125" style="1" customWidth="1"/>
    <col min="13056" max="13056" width="12.7109375" style="1" customWidth="1"/>
    <col min="13057" max="13057" width="11.7109375" style="1" customWidth="1"/>
    <col min="13058" max="13058" width="12.7109375" style="1" customWidth="1"/>
    <col min="13059" max="13059" width="11.7109375" style="1" customWidth="1"/>
    <col min="13060" max="13060" width="12.7109375" style="1" customWidth="1"/>
    <col min="13061" max="13061" width="11.7109375" style="1" customWidth="1"/>
    <col min="13062" max="13062" width="12.7109375" style="1" customWidth="1"/>
    <col min="13063" max="13063" width="11.7109375" style="1" customWidth="1"/>
    <col min="13064" max="13064" width="12.7109375" style="1" customWidth="1"/>
    <col min="13065" max="13065" width="11.85546875" style="1" customWidth="1"/>
    <col min="13066" max="13066" width="11.5703125" style="1" customWidth="1"/>
    <col min="13067" max="13310" width="84.5703125" style="1"/>
    <col min="13311" max="13311" width="60.5703125" style="1" customWidth="1"/>
    <col min="13312" max="13312" width="12.7109375" style="1" customWidth="1"/>
    <col min="13313" max="13313" width="11.7109375" style="1" customWidth="1"/>
    <col min="13314" max="13314" width="12.7109375" style="1" customWidth="1"/>
    <col min="13315" max="13315" width="11.7109375" style="1" customWidth="1"/>
    <col min="13316" max="13316" width="12.7109375" style="1" customWidth="1"/>
    <col min="13317" max="13317" width="11.7109375" style="1" customWidth="1"/>
    <col min="13318" max="13318" width="12.7109375" style="1" customWidth="1"/>
    <col min="13319" max="13319" width="11.7109375" style="1" customWidth="1"/>
    <col min="13320" max="13320" width="12.7109375" style="1" customWidth="1"/>
    <col min="13321" max="13321" width="11.85546875" style="1" customWidth="1"/>
    <col min="13322" max="13322" width="11.5703125" style="1" customWidth="1"/>
    <col min="13323" max="13566" width="84.5703125" style="1"/>
    <col min="13567" max="13567" width="60.5703125" style="1" customWidth="1"/>
    <col min="13568" max="13568" width="12.7109375" style="1" customWidth="1"/>
    <col min="13569" max="13569" width="11.7109375" style="1" customWidth="1"/>
    <col min="13570" max="13570" width="12.7109375" style="1" customWidth="1"/>
    <col min="13571" max="13571" width="11.7109375" style="1" customWidth="1"/>
    <col min="13572" max="13572" width="12.7109375" style="1" customWidth="1"/>
    <col min="13573" max="13573" width="11.7109375" style="1" customWidth="1"/>
    <col min="13574" max="13574" width="12.7109375" style="1" customWidth="1"/>
    <col min="13575" max="13575" width="11.7109375" style="1" customWidth="1"/>
    <col min="13576" max="13576" width="12.7109375" style="1" customWidth="1"/>
    <col min="13577" max="13577" width="11.85546875" style="1" customWidth="1"/>
    <col min="13578" max="13578" width="11.5703125" style="1" customWidth="1"/>
    <col min="13579" max="13822" width="84.5703125" style="1"/>
    <col min="13823" max="13823" width="60.5703125" style="1" customWidth="1"/>
    <col min="13824" max="13824" width="12.7109375" style="1" customWidth="1"/>
    <col min="13825" max="13825" width="11.7109375" style="1" customWidth="1"/>
    <col min="13826" max="13826" width="12.7109375" style="1" customWidth="1"/>
    <col min="13827" max="13827" width="11.7109375" style="1" customWidth="1"/>
    <col min="13828" max="13828" width="12.7109375" style="1" customWidth="1"/>
    <col min="13829" max="13829" width="11.7109375" style="1" customWidth="1"/>
    <col min="13830" max="13830" width="12.7109375" style="1" customWidth="1"/>
    <col min="13831" max="13831" width="11.7109375" style="1" customWidth="1"/>
    <col min="13832" max="13832" width="12.7109375" style="1" customWidth="1"/>
    <col min="13833" max="13833" width="11.85546875" style="1" customWidth="1"/>
    <col min="13834" max="13834" width="11.5703125" style="1" customWidth="1"/>
    <col min="13835" max="14078" width="84.5703125" style="1"/>
    <col min="14079" max="14079" width="60.5703125" style="1" customWidth="1"/>
    <col min="14080" max="14080" width="12.7109375" style="1" customWidth="1"/>
    <col min="14081" max="14081" width="11.7109375" style="1" customWidth="1"/>
    <col min="14082" max="14082" width="12.7109375" style="1" customWidth="1"/>
    <col min="14083" max="14083" width="11.7109375" style="1" customWidth="1"/>
    <col min="14084" max="14084" width="12.7109375" style="1" customWidth="1"/>
    <col min="14085" max="14085" width="11.7109375" style="1" customWidth="1"/>
    <col min="14086" max="14086" width="12.7109375" style="1" customWidth="1"/>
    <col min="14087" max="14087" width="11.7109375" style="1" customWidth="1"/>
    <col min="14088" max="14088" width="12.7109375" style="1" customWidth="1"/>
    <col min="14089" max="14089" width="11.85546875" style="1" customWidth="1"/>
    <col min="14090" max="14090" width="11.5703125" style="1" customWidth="1"/>
    <col min="14091" max="14334" width="84.5703125" style="1"/>
    <col min="14335" max="14335" width="60.5703125" style="1" customWidth="1"/>
    <col min="14336" max="14336" width="12.7109375" style="1" customWidth="1"/>
    <col min="14337" max="14337" width="11.7109375" style="1" customWidth="1"/>
    <col min="14338" max="14338" width="12.7109375" style="1" customWidth="1"/>
    <col min="14339" max="14339" width="11.7109375" style="1" customWidth="1"/>
    <col min="14340" max="14340" width="12.7109375" style="1" customWidth="1"/>
    <col min="14341" max="14341" width="11.7109375" style="1" customWidth="1"/>
    <col min="14342" max="14342" width="12.7109375" style="1" customWidth="1"/>
    <col min="14343" max="14343" width="11.7109375" style="1" customWidth="1"/>
    <col min="14344" max="14344" width="12.7109375" style="1" customWidth="1"/>
    <col min="14345" max="14345" width="11.85546875" style="1" customWidth="1"/>
    <col min="14346" max="14346" width="11.5703125" style="1" customWidth="1"/>
    <col min="14347" max="14590" width="84.5703125" style="1"/>
    <col min="14591" max="14591" width="60.5703125" style="1" customWidth="1"/>
    <col min="14592" max="14592" width="12.7109375" style="1" customWidth="1"/>
    <col min="14593" max="14593" width="11.7109375" style="1" customWidth="1"/>
    <col min="14594" max="14594" width="12.7109375" style="1" customWidth="1"/>
    <col min="14595" max="14595" width="11.7109375" style="1" customWidth="1"/>
    <col min="14596" max="14596" width="12.7109375" style="1" customWidth="1"/>
    <col min="14597" max="14597" width="11.7109375" style="1" customWidth="1"/>
    <col min="14598" max="14598" width="12.7109375" style="1" customWidth="1"/>
    <col min="14599" max="14599" width="11.7109375" style="1" customWidth="1"/>
    <col min="14600" max="14600" width="12.7109375" style="1" customWidth="1"/>
    <col min="14601" max="14601" width="11.85546875" style="1" customWidth="1"/>
    <col min="14602" max="14602" width="11.5703125" style="1" customWidth="1"/>
    <col min="14603" max="14846" width="84.5703125" style="1"/>
    <col min="14847" max="14847" width="60.5703125" style="1" customWidth="1"/>
    <col min="14848" max="14848" width="12.7109375" style="1" customWidth="1"/>
    <col min="14849" max="14849" width="11.7109375" style="1" customWidth="1"/>
    <col min="14850" max="14850" width="12.7109375" style="1" customWidth="1"/>
    <col min="14851" max="14851" width="11.7109375" style="1" customWidth="1"/>
    <col min="14852" max="14852" width="12.7109375" style="1" customWidth="1"/>
    <col min="14853" max="14853" width="11.7109375" style="1" customWidth="1"/>
    <col min="14854" max="14854" width="12.7109375" style="1" customWidth="1"/>
    <col min="14855" max="14855" width="11.7109375" style="1" customWidth="1"/>
    <col min="14856" max="14856" width="12.7109375" style="1" customWidth="1"/>
    <col min="14857" max="14857" width="11.85546875" style="1" customWidth="1"/>
    <col min="14858" max="14858" width="11.5703125" style="1" customWidth="1"/>
    <col min="14859" max="15102" width="84.5703125" style="1"/>
    <col min="15103" max="15103" width="60.5703125" style="1" customWidth="1"/>
    <col min="15104" max="15104" width="12.7109375" style="1" customWidth="1"/>
    <col min="15105" max="15105" width="11.7109375" style="1" customWidth="1"/>
    <col min="15106" max="15106" width="12.7109375" style="1" customWidth="1"/>
    <col min="15107" max="15107" width="11.7109375" style="1" customWidth="1"/>
    <col min="15108" max="15108" width="12.7109375" style="1" customWidth="1"/>
    <col min="15109" max="15109" width="11.7109375" style="1" customWidth="1"/>
    <col min="15110" max="15110" width="12.7109375" style="1" customWidth="1"/>
    <col min="15111" max="15111" width="11.7109375" style="1" customWidth="1"/>
    <col min="15112" max="15112" width="12.7109375" style="1" customWidth="1"/>
    <col min="15113" max="15113" width="11.85546875" style="1" customWidth="1"/>
    <col min="15114" max="15114" width="11.5703125" style="1" customWidth="1"/>
    <col min="15115" max="15358" width="84.5703125" style="1"/>
    <col min="15359" max="15359" width="60.5703125" style="1" customWidth="1"/>
    <col min="15360" max="15360" width="12.7109375" style="1" customWidth="1"/>
    <col min="15361" max="15361" width="11.7109375" style="1" customWidth="1"/>
    <col min="15362" max="15362" width="12.7109375" style="1" customWidth="1"/>
    <col min="15363" max="15363" width="11.7109375" style="1" customWidth="1"/>
    <col min="15364" max="15364" width="12.7109375" style="1" customWidth="1"/>
    <col min="15365" max="15365" width="11.7109375" style="1" customWidth="1"/>
    <col min="15366" max="15366" width="12.7109375" style="1" customWidth="1"/>
    <col min="15367" max="15367" width="11.7109375" style="1" customWidth="1"/>
    <col min="15368" max="15368" width="12.7109375" style="1" customWidth="1"/>
    <col min="15369" max="15369" width="11.85546875" style="1" customWidth="1"/>
    <col min="15370" max="15370" width="11.5703125" style="1" customWidth="1"/>
    <col min="15371" max="15614" width="84.5703125" style="1"/>
    <col min="15615" max="15615" width="60.5703125" style="1" customWidth="1"/>
    <col min="15616" max="15616" width="12.7109375" style="1" customWidth="1"/>
    <col min="15617" max="15617" width="11.7109375" style="1" customWidth="1"/>
    <col min="15618" max="15618" width="12.7109375" style="1" customWidth="1"/>
    <col min="15619" max="15619" width="11.7109375" style="1" customWidth="1"/>
    <col min="15620" max="15620" width="12.7109375" style="1" customWidth="1"/>
    <col min="15621" max="15621" width="11.7109375" style="1" customWidth="1"/>
    <col min="15622" max="15622" width="12.7109375" style="1" customWidth="1"/>
    <col min="15623" max="15623" width="11.7109375" style="1" customWidth="1"/>
    <col min="15624" max="15624" width="12.7109375" style="1" customWidth="1"/>
    <col min="15625" max="15625" width="11.85546875" style="1" customWidth="1"/>
    <col min="15626" max="15626" width="11.5703125" style="1" customWidth="1"/>
    <col min="15627" max="15870" width="84.5703125" style="1"/>
    <col min="15871" max="15871" width="60.5703125" style="1" customWidth="1"/>
    <col min="15872" max="15872" width="12.7109375" style="1" customWidth="1"/>
    <col min="15873" max="15873" width="11.7109375" style="1" customWidth="1"/>
    <col min="15874" max="15874" width="12.7109375" style="1" customWidth="1"/>
    <col min="15875" max="15875" width="11.7109375" style="1" customWidth="1"/>
    <col min="15876" max="15876" width="12.7109375" style="1" customWidth="1"/>
    <col min="15877" max="15877" width="11.7109375" style="1" customWidth="1"/>
    <col min="15878" max="15878" width="12.7109375" style="1" customWidth="1"/>
    <col min="15879" max="15879" width="11.7109375" style="1" customWidth="1"/>
    <col min="15880" max="15880" width="12.7109375" style="1" customWidth="1"/>
    <col min="15881" max="15881" width="11.85546875" style="1" customWidth="1"/>
    <col min="15882" max="15882" width="11.5703125" style="1" customWidth="1"/>
    <col min="15883" max="16126" width="84.5703125" style="1"/>
    <col min="16127" max="16127" width="60.5703125" style="1" customWidth="1"/>
    <col min="16128" max="16128" width="12.7109375" style="1" customWidth="1"/>
    <col min="16129" max="16129" width="11.7109375" style="1" customWidth="1"/>
    <col min="16130" max="16130" width="12.7109375" style="1" customWidth="1"/>
    <col min="16131" max="16131" width="11.7109375" style="1" customWidth="1"/>
    <col min="16132" max="16132" width="12.7109375" style="1" customWidth="1"/>
    <col min="16133" max="16133" width="11.7109375" style="1" customWidth="1"/>
    <col min="16134" max="16134" width="12.7109375" style="1" customWidth="1"/>
    <col min="16135" max="16135" width="11.7109375" style="1" customWidth="1"/>
    <col min="16136" max="16136" width="12.7109375" style="1" customWidth="1"/>
    <col min="16137" max="16137" width="11.85546875" style="1" customWidth="1"/>
    <col min="16138" max="16138" width="11.5703125" style="1" customWidth="1"/>
    <col min="16139" max="16384" width="84.5703125" style="1"/>
  </cols>
  <sheetData>
    <row r="1" spans="1:13" ht="15.75">
      <c r="K1" s="79"/>
      <c r="M1" s="80"/>
    </row>
    <row r="2" spans="1:13" ht="15.75">
      <c r="A2" s="87" t="s">
        <v>103</v>
      </c>
      <c r="K2" s="79"/>
    </row>
    <row r="3" spans="1:13">
      <c r="K3" s="79"/>
    </row>
    <row r="4" spans="1:13" ht="33" customHeight="1">
      <c r="A4" s="81" t="s">
        <v>0</v>
      </c>
      <c r="B4" s="27" t="s">
        <v>38</v>
      </c>
      <c r="C4" s="27" t="s">
        <v>39</v>
      </c>
      <c r="D4" s="27" t="s">
        <v>84</v>
      </c>
      <c r="E4" s="27" t="s">
        <v>41</v>
      </c>
      <c r="G4" s="27" t="s">
        <v>42</v>
      </c>
      <c r="H4" s="27" t="s">
        <v>43</v>
      </c>
      <c r="I4" s="27" t="s">
        <v>85</v>
      </c>
      <c r="J4" s="27" t="s">
        <v>45</v>
      </c>
    </row>
    <row r="5" spans="1:13" ht="19.5" customHeight="1">
      <c r="A5" s="82" t="s">
        <v>86</v>
      </c>
      <c r="B5" s="83">
        <v>25564.504332982018</v>
      </c>
      <c r="C5" s="83">
        <v>25911.013297364978</v>
      </c>
      <c r="D5" s="83">
        <v>27522.088786650002</v>
      </c>
      <c r="E5" s="83">
        <v>28607.91982855905</v>
      </c>
      <c r="G5" s="83">
        <v>29741.98749042593</v>
      </c>
      <c r="H5" s="83">
        <v>30614.154923203088</v>
      </c>
      <c r="I5" s="83">
        <v>31339.432807198711</v>
      </c>
      <c r="J5" s="83">
        <v>33080.189822491157</v>
      </c>
    </row>
    <row r="6" spans="1:13" ht="19.5" customHeight="1">
      <c r="A6" s="84" t="s">
        <v>87</v>
      </c>
      <c r="B6" s="77">
        <v>22332.024715610019</v>
      </c>
      <c r="C6" s="77">
        <v>22394.764830159977</v>
      </c>
      <c r="D6" s="77">
        <v>23645.213082089998</v>
      </c>
      <c r="E6" s="77">
        <v>24257.875827800046</v>
      </c>
      <c r="G6" s="77">
        <v>24983.913685439929</v>
      </c>
      <c r="H6" s="77">
        <v>25460.637817040089</v>
      </c>
      <c r="I6" s="77">
        <v>25901.189683009721</v>
      </c>
      <c r="J6" s="77">
        <v>26998.627796640136</v>
      </c>
    </row>
    <row r="7" spans="1:13" ht="19.5" customHeight="1">
      <c r="A7" s="84" t="s">
        <v>88</v>
      </c>
      <c r="B7" s="77">
        <v>3218.8742579319983</v>
      </c>
      <c r="C7" s="77">
        <v>3504.5643920050034</v>
      </c>
      <c r="D7" s="77">
        <v>3865.3411013500031</v>
      </c>
      <c r="E7" s="77">
        <v>4339.161527009006</v>
      </c>
      <c r="G7" s="77">
        <v>4749.1908384360004</v>
      </c>
      <c r="H7" s="77">
        <v>5144.6765777330002</v>
      </c>
      <c r="I7" s="77">
        <v>5431.3048033489904</v>
      </c>
      <c r="J7" s="77">
        <v>6074.8332196310203</v>
      </c>
    </row>
    <row r="8" spans="1:13" ht="19.5" customHeight="1">
      <c r="A8" s="84" t="s">
        <v>89</v>
      </c>
      <c r="B8" s="77">
        <v>13.605359440000001</v>
      </c>
      <c r="C8" s="77">
        <v>11.684075200000001</v>
      </c>
      <c r="D8" s="77">
        <v>11.534603210000002</v>
      </c>
      <c r="E8" s="77">
        <v>10.882473749999997</v>
      </c>
      <c r="G8" s="77">
        <v>8.882966549999999</v>
      </c>
      <c r="H8" s="77">
        <v>8.8405284300000009</v>
      </c>
      <c r="I8" s="77">
        <v>6.9383208399999994</v>
      </c>
      <c r="J8" s="77">
        <v>6.7288062200000001</v>
      </c>
    </row>
    <row r="9" spans="1:13" ht="19.5" customHeight="1">
      <c r="A9" s="82" t="s">
        <v>90</v>
      </c>
      <c r="B9" s="83">
        <v>12888.599493449779</v>
      </c>
      <c r="C9" s="83">
        <v>12687.868073790163</v>
      </c>
      <c r="D9" s="83">
        <v>13050.709540659887</v>
      </c>
      <c r="E9" s="83">
        <v>13077.688947289827</v>
      </c>
      <c r="G9" s="83">
        <v>13894.5322331802</v>
      </c>
      <c r="H9" s="83">
        <v>13870.225732710227</v>
      </c>
      <c r="I9" s="83">
        <v>14341.024393490057</v>
      </c>
      <c r="J9" s="83">
        <v>14163.64739471995</v>
      </c>
    </row>
    <row r="10" spans="1:13" s="2" customFormat="1" ht="19.5" customHeight="1">
      <c r="A10" s="85" t="s">
        <v>91</v>
      </c>
      <c r="B10" s="77">
        <v>6718.316302259881</v>
      </c>
      <c r="C10" s="77">
        <v>6525.5713040701266</v>
      </c>
      <c r="D10" s="77">
        <v>6877.2128414899116</v>
      </c>
      <c r="E10" s="77">
        <v>7135.0206007198776</v>
      </c>
      <c r="F10" s="1"/>
      <c r="G10" s="77">
        <v>7968.5986191901193</v>
      </c>
      <c r="H10" s="77">
        <v>8110.4752009602298</v>
      </c>
      <c r="I10" s="77">
        <v>8531.0905942099998</v>
      </c>
      <c r="J10" s="77">
        <v>8718.0018161798889</v>
      </c>
      <c r="K10" s="1"/>
      <c r="M10" s="1"/>
    </row>
    <row r="11" spans="1:13" s="2" customFormat="1" ht="19.5" customHeight="1">
      <c r="A11" s="85" t="s">
        <v>92</v>
      </c>
      <c r="B11" s="77">
        <v>6085.5377338598983</v>
      </c>
      <c r="C11" s="77">
        <v>6080.7002742400355</v>
      </c>
      <c r="D11" s="77">
        <v>6090.7268671199745</v>
      </c>
      <c r="E11" s="77">
        <v>5858.9853477199485</v>
      </c>
      <c r="F11" s="1"/>
      <c r="G11" s="77">
        <v>5857.9022110600799</v>
      </c>
      <c r="H11" s="77">
        <v>5699.5061416499957</v>
      </c>
      <c r="I11" s="77">
        <v>5762.8200360900582</v>
      </c>
      <c r="J11" s="77">
        <v>5425.927351110061</v>
      </c>
      <c r="K11" s="1"/>
      <c r="M11" s="1"/>
    </row>
    <row r="12" spans="1:13" s="2" customFormat="1" ht="19.5" customHeight="1">
      <c r="A12" s="85" t="s">
        <v>73</v>
      </c>
      <c r="B12" s="77">
        <v>84.745457330000136</v>
      </c>
      <c r="C12" s="77">
        <v>81.596495480000158</v>
      </c>
      <c r="D12" s="77">
        <v>82.769832050000332</v>
      </c>
      <c r="E12" s="77">
        <v>83.68299885000124</v>
      </c>
      <c r="F12" s="1"/>
      <c r="G12" s="77">
        <v>68.031402930000695</v>
      </c>
      <c r="H12" s="77">
        <v>60.244390100000601</v>
      </c>
      <c r="I12" s="77">
        <v>47.113763189998281</v>
      </c>
      <c r="J12" s="77">
        <v>19.718227430001207</v>
      </c>
      <c r="K12" s="1"/>
      <c r="M12" s="1"/>
    </row>
    <row r="13" spans="1:13" s="2" customFormat="1" ht="19.5" customHeight="1">
      <c r="A13" s="82" t="s">
        <v>93</v>
      </c>
      <c r="B13" s="83">
        <v>16526.996522129873</v>
      </c>
      <c r="C13" s="83">
        <v>16965.266754979875</v>
      </c>
      <c r="D13" s="83">
        <v>16989.075731209505</v>
      </c>
      <c r="E13" s="83">
        <v>18509.496873489232</v>
      </c>
      <c r="F13" s="1"/>
      <c r="G13" s="83">
        <v>18565.586182179573</v>
      </c>
      <c r="H13" s="83">
        <v>19142.242986160578</v>
      </c>
      <c r="I13" s="83">
        <v>19674.36579897919</v>
      </c>
      <c r="J13" s="83">
        <v>19940.714661009373</v>
      </c>
      <c r="K13" s="1"/>
      <c r="M13" s="1"/>
    </row>
    <row r="14" spans="1:13" s="2" customFormat="1" ht="19.5" customHeight="1">
      <c r="A14" s="85" t="s">
        <v>94</v>
      </c>
      <c r="B14" s="77">
        <v>15915.184851639873</v>
      </c>
      <c r="C14" s="77">
        <v>16490.51107211988</v>
      </c>
      <c r="D14" s="77">
        <v>16638.271469329506</v>
      </c>
      <c r="E14" s="77">
        <v>18296.238033419231</v>
      </c>
      <c r="F14" s="1"/>
      <c r="G14" s="77">
        <v>18503.529494099574</v>
      </c>
      <c r="H14" s="77">
        <v>19104.712112630579</v>
      </c>
      <c r="I14" s="77">
        <v>19659.398559609188</v>
      </c>
      <c r="J14" s="77">
        <v>19931.181370329374</v>
      </c>
      <c r="K14" s="1"/>
      <c r="M14" s="1"/>
    </row>
    <row r="15" spans="1:13" s="2" customFormat="1" ht="19.5" customHeight="1">
      <c r="A15" s="85" t="s">
        <v>95</v>
      </c>
      <c r="B15" s="77">
        <v>611.81167049000032</v>
      </c>
      <c r="C15" s="77">
        <v>474.75568285999543</v>
      </c>
      <c r="D15" s="77">
        <v>350.8042618799991</v>
      </c>
      <c r="E15" s="77">
        <v>213.25884007000059</v>
      </c>
      <c r="F15" s="1"/>
      <c r="G15" s="77">
        <v>62.056688079999731</v>
      </c>
      <c r="H15" s="77">
        <v>37.530873529998644</v>
      </c>
      <c r="I15" s="77">
        <v>14.967239370002062</v>
      </c>
      <c r="J15" s="77">
        <v>9.5332906799994817</v>
      </c>
      <c r="K15" s="1"/>
      <c r="M15" s="1"/>
    </row>
    <row r="16" spans="1:13" s="2" customFormat="1" ht="19.5" customHeight="1">
      <c r="A16" s="11" t="s">
        <v>32</v>
      </c>
      <c r="B16" s="78">
        <f>B5+B9+B13</f>
        <v>54980.100348561667</v>
      </c>
      <c r="C16" s="78">
        <f t="shared" ref="C16:J16" si="0">C5+C9+C13</f>
        <v>55564.148126135013</v>
      </c>
      <c r="D16" s="78">
        <f t="shared" si="0"/>
        <v>57561.874058519388</v>
      </c>
      <c r="E16" s="78">
        <f t="shared" si="0"/>
        <v>60195.105649338111</v>
      </c>
      <c r="F16" s="1"/>
      <c r="G16" s="78">
        <f t="shared" si="0"/>
        <v>62202.105905785706</v>
      </c>
      <c r="H16" s="78">
        <f t="shared" si="0"/>
        <v>63626.623642073893</v>
      </c>
      <c r="I16" s="78">
        <f t="shared" si="0"/>
        <v>65354.822999667958</v>
      </c>
      <c r="J16" s="78">
        <f t="shared" si="0"/>
        <v>67184.551878220474</v>
      </c>
      <c r="K16" s="1"/>
      <c r="M16" s="1"/>
    </row>
    <row r="19" spans="1:13" s="2" customFormat="1" ht="28.5" customHeight="1">
      <c r="A19" s="3" t="s">
        <v>96</v>
      </c>
      <c r="B19" s="86">
        <v>12081.588786809012</v>
      </c>
      <c r="C19" s="86">
        <v>13297.915685045</v>
      </c>
      <c r="D19" s="86">
        <v>14948.561287198998</v>
      </c>
      <c r="E19" s="86">
        <v>16135.018243597999</v>
      </c>
      <c r="F19" s="1"/>
      <c r="G19" s="86">
        <v>17469.911216435998</v>
      </c>
      <c r="H19" s="86">
        <v>18398.578953932003</v>
      </c>
      <c r="I19" s="86">
        <v>19190.231301827</v>
      </c>
      <c r="J19" s="86">
        <v>21227.005239628001</v>
      </c>
      <c r="K19" s="1"/>
      <c r="M19" s="1"/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P&amp;L</vt:lpstr>
      <vt:lpstr>P&amp;L (adj)</vt:lpstr>
      <vt:lpstr>BS</vt:lpstr>
      <vt:lpstr>Revenues by product area</vt:lpstr>
      <vt:lpstr>Net Interest Income</vt:lpstr>
      <vt:lpstr>Net Commissions by product area</vt:lpstr>
      <vt:lpstr>Breakdown TFA</vt:lpstr>
      <vt:lpstr>'Breakdown TFA'!Print_Area</vt:lpstr>
      <vt:lpstr>BS!Print_Area</vt:lpstr>
      <vt:lpstr>'Net Interest Income'!Print_Area</vt:lpstr>
      <vt:lpstr>'P&amp;L'!Print_Area</vt:lpstr>
      <vt:lpstr>'P&amp;L (adj)'!Print_Area</vt:lpstr>
      <vt:lpstr>'Revenues by product area'!Print_Area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Mantegazza Stefania</cp:lastModifiedBy>
  <cp:lastPrinted>2018-02-06T08:49:02Z</cp:lastPrinted>
  <dcterms:created xsi:type="dcterms:W3CDTF">2018-02-05T17:33:50Z</dcterms:created>
  <dcterms:modified xsi:type="dcterms:W3CDTF">2018-02-06T08:50:29Z</dcterms:modified>
</cp:coreProperties>
</file>